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xr:revisionPtr revIDLastSave="0" documentId="8_{E44E86B8-DBCC-4147-A96A-0A588ABF7540}" xr6:coauthVersionLast="47" xr6:coauthVersionMax="47" xr10:uidLastSave="{00000000-0000-0000-0000-000000000000}"/>
  <workbookProtection workbookAlgorithmName="SHA-512" workbookHashValue="vYunMAj21BsVcETJVWfPFjJDGp2J/oaFFbHO38YtXuc9L31xty1SC0P1yliAkgFwxJAybPOMuSz8ZcGD3bpk/A==" workbookSaltValue="lJ0seGZbnfkMSOH5y6S5+w==" workbookSpinCount="100000" lockStructure="1"/>
  <bookViews>
    <workbookView xWindow="3510" yWindow="3510" windowWidth="21630" windowHeight="16380" xr2:uid="{00000000-000D-0000-FFFF-FFFF00000000}"/>
  </bookViews>
  <sheets>
    <sheet name="Subventionsgesuch KITA" sheetId="7" r:id="rId1"/>
    <sheet name="Tarife" sheetId="17" state="hidden" r:id="rId2"/>
  </sheets>
  <definedNames>
    <definedName name="_xlnm.Print_Area" localSheetId="0">'Subventionsgesuch KITA'!$A$1:$F$99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4" i="17" l="1"/>
  <c r="E14" i="17"/>
  <c r="C14" i="17"/>
  <c r="A14" i="17"/>
  <c r="F13" i="17"/>
  <c r="E13" i="17"/>
  <c r="C13" i="17"/>
  <c r="A13" i="17"/>
  <c r="F12" i="17"/>
  <c r="E12" i="17"/>
  <c r="C12" i="17"/>
  <c r="A12" i="17"/>
  <c r="F11" i="17"/>
  <c r="E11" i="17"/>
  <c r="C11" i="17"/>
  <c r="A11" i="17"/>
  <c r="F10" i="17"/>
  <c r="E10" i="17"/>
  <c r="C10" i="17"/>
  <c r="A10" i="17"/>
  <c r="F9" i="17"/>
  <c r="E9" i="17"/>
  <c r="C9" i="17"/>
  <c r="A9" i="17"/>
  <c r="F8" i="17"/>
  <c r="E8" i="17"/>
  <c r="C8" i="17"/>
  <c r="A8" i="17"/>
  <c r="F7" i="17"/>
  <c r="E7" i="17"/>
  <c r="C7" i="17"/>
  <c r="A7" i="17"/>
  <c r="F6" i="17"/>
  <c r="E6" i="17"/>
  <c r="C6" i="17"/>
  <c r="A6" i="17"/>
  <c r="F5" i="17"/>
  <c r="E5" i="17"/>
  <c r="C5" i="17"/>
  <c r="A5" i="17"/>
  <c r="F4" i="17"/>
  <c r="E4" i="17"/>
  <c r="C4" i="17"/>
  <c r="A4" i="17"/>
  <c r="F3" i="17"/>
  <c r="E3" i="17"/>
  <c r="C3" i="17"/>
  <c r="F2" i="17"/>
  <c r="E2" i="17"/>
  <c r="C2" i="17"/>
  <c r="F61" i="7"/>
  <c r="F60" i="7"/>
  <c r="F57" i="7"/>
  <c r="F55" i="7"/>
  <c r="F54" i="7"/>
  <c r="F53" i="7"/>
  <c r="F52" i="7"/>
  <c r="F51" i="7"/>
  <c r="F50" i="7"/>
  <c r="F48" i="7"/>
  <c r="F63" i="7" s="1"/>
</calcChain>
</file>

<file path=xl/sharedStrings.xml><?xml version="1.0" encoding="utf-8"?>
<sst xmlns="http://schemas.openxmlformats.org/spreadsheetml/2006/main" count="96" uniqueCount="87">
  <si>
    <t>FritaxEEAT_2</t>
  </si>
  <si>
    <t>FritaxEPAT_2</t>
  </si>
  <si>
    <t>1. Veranlagungsanzeige</t>
  </si>
  <si>
    <t>2. Veranlagungsanzeige</t>
  </si>
  <si>
    <t>Beträge, welche bei der Feststellung des Tarifs  berücksichtig werden</t>
  </si>
  <si>
    <t>Einkommen netto</t>
  </si>
  <si>
    <t>Ziffer 4.910</t>
  </si>
  <si>
    <t>Ziffer 4.120</t>
  </si>
  <si>
    <t>Ziffer 4.130</t>
  </si>
  <si>
    <t>Ziffer 4.110</t>
  </si>
  <si>
    <t>Ziffer 4.140</t>
  </si>
  <si>
    <t>Ziffer 4.210</t>
  </si>
  <si>
    <t>Ziffer 4.310</t>
  </si>
  <si>
    <t xml:space="preserve">Fügen Sie folgende Ziffern hinzu: </t>
  </si>
  <si>
    <t>(nur positive Beträge)</t>
  </si>
  <si>
    <t>Personen mit Quellensteuer</t>
  </si>
  <si>
    <t>Steuerbares Einkommen (brutto)</t>
  </si>
  <si>
    <t>80% werden berücksichtigt</t>
  </si>
  <si>
    <t>Steuerbares Vermögen</t>
  </si>
  <si>
    <t>Steuerbares Vermögen
(1/20 sind 5%)</t>
  </si>
  <si>
    <t>Unfallversicherung und Krankenkasse</t>
  </si>
  <si>
    <t xml:space="preserve">Andere Prämien und Beitragszahlungen </t>
  </si>
  <si>
    <t>Prämien Vorsorge 3a</t>
  </si>
  <si>
    <t>2. Säule, Pensionskasse</t>
  </si>
  <si>
    <t>Private Immobilienkosten
(wenn mehr als  CHF 15'000.00)</t>
  </si>
  <si>
    <t xml:space="preserve">(bitte notieren Sie alle negativen Zahlen der Veranlagungsanzeige
oder der Steuererklärung in dieser Tabelle als positive Zahlen. </t>
  </si>
  <si>
    <t>Ziffer 7.910</t>
  </si>
  <si>
    <t>Private Schuldzinsen
(wenn mehr als CHF 30'000.00)</t>
  </si>
  <si>
    <t>Erwerbstätige Personen / Rentenbezüger</t>
  </si>
  <si>
    <t>"Steuerbares Vermögen"</t>
  </si>
  <si>
    <t>Einkommen min.</t>
  </si>
  <si>
    <t>Einkommen max.</t>
  </si>
  <si>
    <t>Tarife 1H-2H</t>
  </si>
  <si>
    <t>Tarife 3H-8H</t>
  </si>
  <si>
    <t>1.     Personalien der Erziehungsberechtigten</t>
  </si>
  <si>
    <t>Name</t>
  </si>
  <si>
    <t>Vorname</t>
  </si>
  <si>
    <t>Strasse / Nummer</t>
  </si>
  <si>
    <t>PLZ / Ort</t>
  </si>
  <si>
    <t>Geburtsdatum</t>
  </si>
  <si>
    <t>Zivilstand</t>
  </si>
  <si>
    <t>E-Mail</t>
  </si>
  <si>
    <t>Telefon / Mobile</t>
  </si>
  <si>
    <t>Beruf</t>
  </si>
  <si>
    <t>Arbeitgeber</t>
  </si>
  <si>
    <t>Stellenprozente</t>
  </si>
  <si>
    <t>Gesuchsteller:in</t>
  </si>
  <si>
    <t>Ehe-, Konkubinats-, Eingetragene:r Partner:in *</t>
  </si>
  <si>
    <t>* Geben Sie hier auch Ihre:n Partner:in an, welche:r nicht Elternteil des Kindes ist, wenn er:sie im gleichen Haushalt lebt.</t>
  </si>
  <si>
    <t>Geschlecht</t>
  </si>
  <si>
    <t>Kindertagesstätte</t>
  </si>
  <si>
    <t>Betreuungsbeginn</t>
  </si>
  <si>
    <t>Kind 1</t>
  </si>
  <si>
    <t>Kind 2</t>
  </si>
  <si>
    <t>Kind 3</t>
  </si>
  <si>
    <t xml:space="preserve">Vollmachtserklärung </t>
  </si>
  <si>
    <t>Die Unterzeichnenden</t>
  </si>
  <si>
    <t>Der Datenschutz nach Datenschutzgesetz bleibt gewährleistet.</t>
  </si>
  <si>
    <t>Ort, Datum:</t>
  </si>
  <si>
    <t>Unterschrift/en:</t>
  </si>
  <si>
    <t xml:space="preserve">Die Gemeinde behält sich vor, die Angaben zu überprüfen oder bei Bedarf weitere Beilagen einzufordern. </t>
  </si>
  <si>
    <t xml:space="preserve">            w                       m</t>
  </si>
  <si>
    <t xml:space="preserve">      Personendaten Einsicht nimmt (Name, Geburtsdatum, Zivilstand, Wohnsitz und Haushaltsdaten);</t>
  </si>
  <si>
    <t xml:space="preserve">c)  ermächtigen mit ihrer Unterschrift die zuständigen Steuerbehörden, der Abteilung Bildung und Soziales direkt Auskunft über die aktuellsten Steuerfaktoren </t>
  </si>
  <si>
    <t xml:space="preserve">      zu erteilen, welche für die Berechnung der Elternbeiträge benötigt werden.</t>
  </si>
  <si>
    <t xml:space="preserve">          Selbständigerwerbende: Anschlussbestätigung Ausgleichskasse</t>
  </si>
  <si>
    <t xml:space="preserve">          Allfällige weitere Unterlagen, die Ihre Angaben im Antrag belegen (z.B. Verfügung einer Behörde, etc.)</t>
  </si>
  <si>
    <t>Gemeindeverwaltung Düdingen
Abteilung Bildung &amp; Soziales
Hauptstrasse 27
3186 Düdingen</t>
  </si>
  <si>
    <t>2.     Personalien der Kinder</t>
  </si>
  <si>
    <t>Jahr der Steuerveranlagung</t>
  </si>
  <si>
    <t>Betreute Tage</t>
  </si>
  <si>
    <t>Das Gesuchssformular ist vollständig ausgefüllt und unterschrieben mit den erforderlichen Beilagen an die Gemeinde Düdingen, Abteilung Bildung und Soziales (siehe oben)</t>
  </si>
  <si>
    <t xml:space="preserve">per Mail oder Post zu senden. </t>
  </si>
  <si>
    <t>+41 26 492 74 72
nadine.gross@duedingen.ch
www.duedingen.ch</t>
  </si>
  <si>
    <t xml:space="preserve">          Quellenbesteuerte Personen: Bestätigung Quellensteuer der Kant. Steuerverwaltung, Lohnausweis Vorjahr</t>
  </si>
  <si>
    <t xml:space="preserve">          Zuzüger:innen aus einer anderen Gemeinde / einem anderen Kanton: letzte gültige Veranlagungsanzeige/n</t>
  </si>
  <si>
    <r>
      <t xml:space="preserve">Berücksichtigtes Einkommen für die Tarifberechnung </t>
    </r>
    <r>
      <rPr>
        <sz val="13"/>
        <rFont val="Calibri"/>
        <family val="2"/>
        <scheme val="minor"/>
      </rPr>
      <t>(berechnet mit der Steuerveranlagungsanzeige)</t>
    </r>
  </si>
  <si>
    <t>a)  bestätigen, dass die obigen Angaben vollständig und wahrheitsgetreu sind;</t>
  </si>
  <si>
    <t>3.     Einkommens- und Vermögensangaben</t>
  </si>
  <si>
    <t>4.     Bemerkungen</t>
  </si>
  <si>
    <t>5.     Erforderliche Beilagen</t>
  </si>
  <si>
    <t>Gesuch um Beiträge für familienergänzende Betreuung</t>
  </si>
  <si>
    <r>
      <rPr>
        <i/>
        <sz val="12"/>
        <rFont val="Calibri"/>
        <family val="2"/>
        <scheme val="minor"/>
      </rPr>
      <t>Gemeindereglement über die Beiträge für familienergänzende Betreuung (GeRFEB)</t>
    </r>
    <r>
      <rPr>
        <sz val="12"/>
        <rFont val="Calibri"/>
        <family val="2"/>
        <scheme val="minor"/>
      </rPr>
      <t>: https://www.duedingen.ch/reglemente</t>
    </r>
  </si>
  <si>
    <t>Diese Tabelle zeigt nur Richtwerte. Die Gemeinde berechnet das definitive berücksichtigte Einkommen.</t>
  </si>
  <si>
    <t xml:space="preserve">b)  geben mit ihrer Unterschrift das Einverständnis, dass die Abteilung Bildung und Soziales in die für die Berechnung des berücksichtigten Einkommens notwendigen </t>
  </si>
  <si>
    <t>Gemäss dem Gemeindereglement über die Beiträge für familienergänzende Betreuung (GeRFEB) vom 1. August 2026 unterstützt die Gemeinde Düdingen die Vereinbarkeit von Familie und Beruf. Hierzu gewährt sie Gemeindebeiträge für die Kosten der Kinderbetreuung in vor- und ausserschulischen Betreuungseinrichtungen. 
Für die Berechnung des anrechenbaren Einkommens berücksichtigt die Gemeinde die jeweilige Familienkonstellation:
- Leben zwei erziehungsberechtigte Personen im gleichen Haushalt, wird für die Berechnung der wirtschaftlichen Leistungsfähigkeit das massgebende Einkommen beider Personen zusammengerechnet. 
- Lebt ein alleinerziehender Elternteil mit einer Partnerin oder einem Partner im gleichen Haushalt, wird ebenfalls das massgebende Einkommen beider Personen zusammengerechnet. Kann nachgewiesen werden, dass die Partnerin oder der Partner den Elternteil des Kindes finanziell in keiner Weise unterstützt, wird dem erziehungsberechtigten Elternteil stattdessen ein Haushaltsbeitrag der Partnerin oder des Partners von CHF 1'200.– pro Monat angerechnet. Diese Regelung gilt für höchstens zwei Jahre.
- Lebt ein alleinerziehender Elternteil allein mit dem Kind im eigenen Haushalt, wird nur das Einkommen dieses Elternteils berücksichtigt.
Massgebliche Berechnungsgrundlage für die wirtschaftliche Leistungsfähigkeit der Erziehungsberechtigten ist ihr Gesamtjahreseinkommen gemäss der definitiven Steuerveranlagung, welche dem laufenden Jahr vorangeht. Die Berechnung erfolgt gemäss den Bestimmungen der Kantonalen Direktion für Gesundheit und Soziales. Bei  Änderungen in den persönlichen oder beruflichen Verhältnissen, die das Gesamtjahreseinkommen um mehr als 20 % beeinflussen, kann mittels schriftlichen Gesuchs eine Neuberechnung verlangt werden. Erziehungsberechtigte mit einem anrechenbaren Gesamtjahreseinkommen von mehr als CHF 150'000.00 und/oder einem steuerbaren Vermögen von mehr als 1 Million Franken haben für die gesamten Betreuungskosten selbst aufzukommen. 
Der Umfang des Anspruchs auf Beiträge richtet sich nach dem Pensum der Erwerbstätigkeit (bspw. besteht bei zwei Erziehungsberechtigten mit gemeinsamen Arbeitspensum von 120% Anspruch auf Beiträge für einen Betreuungstag). In Ausnahmefällen kann auf begründetes Gesuch  der Umfang um max. 20 % erhöht werden.
Die Beiträge werden frühestens ab Betreuungsbeginn gewährt. Es werden keine rückwirkenden Beiträge ausgerichtet. Die maximale Vergütung pro Jahr entspricht 240 Tagesansätzen.</t>
  </si>
  <si>
    <t>Legen Sie Kopien von diesen Dokumenten bei, wenn es auf Ihre Situation zutrifft: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</si>
</sst>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quot;SFr.&quot;\ * #,##0.00_ ;_ &quot;SFr.&quot;\ * \-#,##0.00_ ;_ &quot;SFr.&quot;\ * &quot;-&quot;??_ ;_ @_ "/>
    <numFmt numFmtId="165" formatCode="0.0000"/>
    <numFmt numFmtId="166" formatCode="&quot;Fr.&quot;\ #,##0"/>
    <numFmt numFmtId="167" formatCode="&quot;code &quot;0.000"/>
    <numFmt numFmtId="168" formatCode="[$CHF]\ #,##0"/>
    <numFmt numFmtId="169" formatCode="#,##0\ &quot;CHF&quot;"/>
    <numFmt numFmtId="170" formatCode="#,##0.00\ &quot;CHF&quot;"/>
    <numFmt numFmtId="171" formatCode="&quot;CHF&quot;\ #,##0"/>
    <numFmt numFmtId="172" formatCode="&quot;code &quot;0.00000"/>
  </numFmts>
  <fonts count="29" x14ac:knownFonts="1">
    <font>
      <sz val="10"/>
      <name val="Arial"/>
    </font>
    <font>
      <sz val="11"/>
      <color theme="1"/>
      <name val="Calibri"/>
      <family val="2"/>
      <scheme val="minor"/>
    </font>
    <font>
      <sz val="10"/>
      <name val="Arial"/>
      <family val="2"/>
    </font>
    <font>
      <sz val="14"/>
      <name val="Calibri"/>
      <family val="2"/>
      <scheme val="minor"/>
    </font>
    <font>
      <sz val="12"/>
      <name val="Calibri"/>
      <family val="2"/>
      <scheme val="minor"/>
    </font>
    <font>
      <b/>
      <sz val="18"/>
      <name val="Calibri"/>
      <family val="2"/>
      <scheme val="minor"/>
    </font>
    <font>
      <sz val="10"/>
      <name val="Calibri"/>
      <family val="2"/>
      <scheme val="minor"/>
    </font>
    <font>
      <b/>
      <sz val="14"/>
      <name val="Calibri"/>
      <family val="2"/>
      <scheme val="minor"/>
    </font>
    <font>
      <i/>
      <sz val="10"/>
      <name val="Calibri"/>
      <family val="2"/>
      <scheme val="minor"/>
    </font>
    <font>
      <b/>
      <sz val="12"/>
      <name val="Calibri"/>
      <family val="2"/>
      <scheme val="minor"/>
    </font>
    <font>
      <b/>
      <sz val="10"/>
      <name val="Calibri"/>
      <family val="2"/>
      <scheme val="minor"/>
    </font>
    <font>
      <i/>
      <sz val="9"/>
      <name val="Calibri"/>
      <family val="2"/>
      <scheme val="minor"/>
    </font>
    <font>
      <b/>
      <sz val="16"/>
      <name val="Calibri"/>
      <family val="2"/>
      <scheme val="minor"/>
    </font>
    <font>
      <b/>
      <sz val="11"/>
      <name val="Calibri"/>
      <family val="2"/>
      <scheme val="minor"/>
    </font>
    <font>
      <sz val="8"/>
      <name val="Calibri"/>
      <family val="2"/>
      <scheme val="minor"/>
    </font>
    <font>
      <b/>
      <sz val="12"/>
      <name val="Calibri"/>
      <family val="2"/>
    </font>
    <font>
      <sz val="12"/>
      <name val="Calibri"/>
      <family val="2"/>
    </font>
    <font>
      <i/>
      <sz val="14"/>
      <color rgb="FFFF0000"/>
      <name val="Calibri"/>
      <family val="2"/>
      <scheme val="minor"/>
    </font>
    <font>
      <b/>
      <sz val="14"/>
      <name val="Calibri"/>
      <family val="2"/>
    </font>
    <font>
      <b/>
      <u/>
      <sz val="14"/>
      <name val="Calibri"/>
      <family val="2"/>
      <scheme val="minor"/>
    </font>
    <font>
      <i/>
      <sz val="12"/>
      <color rgb="FFFF0000"/>
      <name val="Calibri"/>
      <family val="2"/>
      <scheme val="minor"/>
    </font>
    <font>
      <b/>
      <sz val="13"/>
      <name val="Calibri"/>
      <family val="2"/>
      <scheme val="minor"/>
    </font>
    <font>
      <sz val="11"/>
      <color theme="1"/>
      <name val="Arial"/>
      <family val="2"/>
    </font>
    <font>
      <sz val="11"/>
      <color theme="1"/>
      <name val="Calibri"/>
      <family val="2"/>
      <scheme val="minor"/>
    </font>
    <font>
      <b/>
      <sz val="10"/>
      <color theme="1"/>
      <name val="Calibri"/>
      <family val="2"/>
      <scheme val="minor"/>
    </font>
    <font>
      <b/>
      <sz val="16"/>
      <name val="Arial"/>
      <family val="2"/>
    </font>
    <font>
      <sz val="13"/>
      <name val="Calibri"/>
      <family val="2"/>
      <scheme val="minor"/>
    </font>
    <font>
      <b/>
      <i/>
      <sz val="13"/>
      <color rgb="FFFF0000"/>
      <name val="Calibri"/>
      <family val="2"/>
      <scheme val="minor"/>
    </font>
    <font>
      <i/>
      <sz val="12"/>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E9F6FD"/>
        <bgColor indexed="22"/>
      </patternFill>
    </fill>
    <fill>
      <patternFill patternType="solid">
        <fgColor rgb="FFE9F6FD"/>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right/>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18">
    <xf numFmtId="0" fontId="0" fillId="0" borderId="0" xfId="0"/>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center" vertical="center"/>
    </xf>
    <xf numFmtId="0" fontId="13" fillId="2" borderId="10" xfId="0" applyFont="1" applyFill="1" applyBorder="1" applyAlignment="1">
      <alignment horizontal="right" vertical="center" wrapText="1" indent="1"/>
    </xf>
    <xf numFmtId="0" fontId="13" fillId="2" borderId="11" xfId="0" applyFont="1" applyFill="1" applyBorder="1" applyAlignment="1">
      <alignment horizontal="right" vertical="center" wrapText="1" indent="1"/>
    </xf>
    <xf numFmtId="167" fontId="4" fillId="0" borderId="4" xfId="0" applyNumberFormat="1" applyFont="1" applyBorder="1" applyAlignment="1">
      <alignment horizontal="right" vertical="center" indent="1"/>
    </xf>
    <xf numFmtId="168" fontId="3" fillId="0" borderId="6" xfId="1" applyNumberFormat="1" applyFont="1" applyFill="1" applyBorder="1" applyAlignment="1" applyProtection="1">
      <alignment horizontal="right" vertical="center" indent="1"/>
    </xf>
    <xf numFmtId="166" fontId="3" fillId="2" borderId="6" xfId="1" applyNumberFormat="1" applyFont="1" applyFill="1" applyBorder="1" applyAlignment="1" applyProtection="1">
      <alignment horizontal="right" vertical="center" indent="1"/>
    </xf>
    <xf numFmtId="0" fontId="4" fillId="0" borderId="4" xfId="0" applyFont="1" applyBorder="1" applyAlignment="1">
      <alignment horizontal="right" vertical="center" wrapText="1" indent="1"/>
    </xf>
    <xf numFmtId="0" fontId="4" fillId="0" borderId="7" xfId="0" applyFont="1" applyBorder="1" applyAlignment="1">
      <alignment horizontal="right" vertical="center" wrapText="1" indent="1"/>
    </xf>
    <xf numFmtId="0" fontId="12" fillId="3" borderId="1" xfId="0" applyFont="1" applyFill="1" applyBorder="1" applyAlignment="1" applyProtection="1">
      <alignment horizontal="center" vertical="center"/>
      <protection locked="0"/>
    </xf>
    <xf numFmtId="168" fontId="4" fillId="4" borderId="5" xfId="0" applyNumberFormat="1" applyFont="1" applyFill="1" applyBorder="1" applyAlignment="1" applyProtection="1">
      <alignment horizontal="right" vertical="center" indent="1"/>
      <protection locked="0"/>
    </xf>
    <xf numFmtId="0" fontId="8" fillId="0" borderId="0" xfId="0" applyFont="1" applyAlignment="1">
      <alignment horizontal="right" vertical="center" wrapText="1" indent="1"/>
    </xf>
    <xf numFmtId="0" fontId="10" fillId="0" borderId="0" xfId="0" applyFont="1" applyAlignment="1" applyProtection="1">
      <alignment horizontal="center" vertical="center"/>
      <protection locked="0"/>
    </xf>
    <xf numFmtId="0" fontId="13" fillId="0" borderId="0" xfId="0" applyFont="1"/>
    <xf numFmtId="169" fontId="0" fillId="0" borderId="0" xfId="0" applyNumberFormat="1"/>
    <xf numFmtId="170" fontId="0" fillId="0" borderId="0" xfId="0" applyNumberFormat="1"/>
    <xf numFmtId="0" fontId="5" fillId="0" borderId="0" xfId="0" applyFont="1" applyAlignment="1">
      <alignment horizontal="left" vertical="center" wrapText="1" indent="1"/>
    </xf>
    <xf numFmtId="0" fontId="15" fillId="0" borderId="0" xfId="0" applyFont="1" applyAlignment="1">
      <alignment horizontal="left" vertical="center"/>
    </xf>
    <xf numFmtId="0" fontId="9" fillId="0" borderId="0" xfId="0" applyFont="1" applyAlignment="1">
      <alignment horizontal="left" vertical="center" wrapText="1" indent="1"/>
    </xf>
    <xf numFmtId="0" fontId="4" fillId="0" borderId="0" xfId="0" applyFont="1" applyAlignment="1">
      <alignment vertical="center"/>
    </xf>
    <xf numFmtId="0" fontId="9"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xf>
    <xf numFmtId="0" fontId="18" fillId="0" borderId="0" xfId="0" applyFont="1" applyAlignment="1">
      <alignment horizontal="left" vertical="center"/>
    </xf>
    <xf numFmtId="0" fontId="9" fillId="2" borderId="29" xfId="0" applyFont="1" applyFill="1" applyBorder="1" applyAlignment="1">
      <alignment vertical="center" wrapText="1"/>
    </xf>
    <xf numFmtId="0" fontId="9" fillId="2" borderId="30" xfId="0" applyFont="1" applyFill="1" applyBorder="1" applyAlignment="1">
      <alignment vertical="center" wrapText="1"/>
    </xf>
    <xf numFmtId="0" fontId="9" fillId="2" borderId="31" xfId="0" applyFont="1" applyFill="1" applyBorder="1" applyAlignment="1">
      <alignment vertical="center" wrapText="1"/>
    </xf>
    <xf numFmtId="0" fontId="19" fillId="0" borderId="0" xfId="0" applyFont="1" applyAlignment="1">
      <alignment vertical="center"/>
    </xf>
    <xf numFmtId="0" fontId="9" fillId="0" borderId="0" xfId="0" applyFont="1" applyAlignment="1">
      <alignment horizontal="left" vertical="center"/>
    </xf>
    <xf numFmtId="0" fontId="15" fillId="2" borderId="1" xfId="0" applyFont="1" applyFill="1" applyBorder="1" applyAlignment="1">
      <alignment horizontal="left" vertical="center"/>
    </xf>
    <xf numFmtId="0" fontId="15" fillId="2" borderId="3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32" xfId="0" applyFont="1" applyFill="1" applyBorder="1" applyAlignment="1">
      <alignment vertical="center" wrapText="1"/>
    </xf>
    <xf numFmtId="0" fontId="15" fillId="2" borderId="30" xfId="0" applyFont="1" applyFill="1" applyBorder="1" applyAlignment="1">
      <alignment vertical="center" wrapText="1"/>
    </xf>
    <xf numFmtId="0" fontId="15" fillId="2" borderId="31" xfId="0" applyFont="1" applyFill="1" applyBorder="1" applyAlignment="1">
      <alignment vertical="center" wrapText="1"/>
    </xf>
    <xf numFmtId="172" fontId="4" fillId="0" borderId="7" xfId="0" applyNumberFormat="1" applyFont="1" applyBorder="1" applyAlignment="1">
      <alignment horizontal="right" vertical="center" indent="1"/>
    </xf>
    <xf numFmtId="168" fontId="4" fillId="4" borderId="20" xfId="0" applyNumberFormat="1" applyFont="1" applyFill="1" applyBorder="1" applyAlignment="1" applyProtection="1">
      <alignment horizontal="right" vertical="center" indent="1"/>
      <protection locked="0"/>
    </xf>
    <xf numFmtId="168" fontId="3" fillId="0" borderId="21" xfId="1" applyNumberFormat="1" applyFont="1" applyFill="1" applyBorder="1" applyAlignment="1" applyProtection="1">
      <alignment horizontal="right" vertical="center" indent="1"/>
    </xf>
    <xf numFmtId="171" fontId="21" fillId="2" borderId="8" xfId="0" applyNumberFormat="1" applyFont="1" applyFill="1" applyBorder="1" applyAlignment="1">
      <alignment horizontal="right" vertical="center" indent="1"/>
    </xf>
    <xf numFmtId="0" fontId="22" fillId="0" borderId="0" xfId="0" applyFont="1"/>
    <xf numFmtId="0" fontId="27" fillId="0" borderId="18" xfId="0" applyFont="1" applyBorder="1" applyAlignment="1">
      <alignment horizontal="center" vertical="center" wrapText="1"/>
    </xf>
    <xf numFmtId="0" fontId="20" fillId="0" borderId="0" xfId="0" applyFont="1" applyAlignment="1">
      <alignment horizontal="center" vertical="center"/>
    </xf>
    <xf numFmtId="0" fontId="17" fillId="0" borderId="0" xfId="0" applyFont="1" applyAlignment="1">
      <alignment horizontal="center" vertical="center"/>
    </xf>
    <xf numFmtId="0" fontId="28" fillId="0" borderId="0" xfId="0" applyFont="1" applyAlignment="1">
      <alignment vertical="center"/>
    </xf>
    <xf numFmtId="0" fontId="16" fillId="4" borderId="20" xfId="0" applyFont="1" applyFill="1" applyBorder="1" applyAlignment="1" applyProtection="1">
      <alignment horizontal="left" vertical="center" wrapText="1"/>
      <protection locked="0"/>
    </xf>
    <xf numFmtId="0" fontId="16" fillId="4" borderId="5" xfId="0" applyFont="1" applyFill="1" applyBorder="1" applyAlignment="1" applyProtection="1">
      <alignment horizontal="left" vertical="center" wrapText="1"/>
      <protection locked="0"/>
    </xf>
    <xf numFmtId="0" fontId="16" fillId="4" borderId="34" xfId="0" applyFont="1" applyFill="1" applyBorder="1" applyAlignment="1" applyProtection="1">
      <alignment horizontal="left" vertical="center" wrapText="1"/>
      <protection locked="0"/>
    </xf>
    <xf numFmtId="0" fontId="16" fillId="4" borderId="35" xfId="0" applyFont="1" applyFill="1" applyBorder="1" applyAlignment="1" applyProtection="1">
      <alignment horizontal="left" vertical="center" wrapText="1"/>
      <protection locked="0"/>
    </xf>
    <xf numFmtId="0" fontId="16" fillId="4" borderId="6" xfId="0" applyFont="1" applyFill="1" applyBorder="1" applyAlignment="1" applyProtection="1">
      <alignment horizontal="left" vertical="center" wrapText="1"/>
      <protection locked="0"/>
    </xf>
    <xf numFmtId="0" fontId="16" fillId="4" borderId="21" xfId="0" applyFont="1" applyFill="1" applyBorder="1" applyAlignment="1" applyProtection="1">
      <alignment horizontal="left" vertical="center" wrapText="1"/>
      <protection locked="0"/>
    </xf>
    <xf numFmtId="0" fontId="16" fillId="4" borderId="15" xfId="0" applyFont="1" applyFill="1" applyBorder="1" applyAlignment="1" applyProtection="1">
      <alignment horizontal="left" vertical="center" wrapText="1"/>
      <protection locked="0"/>
    </xf>
    <xf numFmtId="0" fontId="16" fillId="4" borderId="5" xfId="0" applyFont="1" applyFill="1" applyBorder="1" applyAlignment="1" applyProtection="1">
      <alignment horizontal="left" vertical="center" wrapText="1"/>
      <protection locked="0"/>
    </xf>
    <xf numFmtId="0" fontId="15" fillId="2" borderId="19"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6" fillId="4" borderId="33" xfId="0" applyFont="1" applyFill="1" applyBorder="1" applyAlignment="1" applyProtection="1">
      <alignment horizontal="left" vertical="center" wrapText="1"/>
      <protection locked="0"/>
    </xf>
    <xf numFmtId="0" fontId="16" fillId="4" borderId="34" xfId="0" applyFont="1" applyFill="1" applyBorder="1" applyAlignment="1" applyProtection="1">
      <alignment horizontal="left" vertical="center" wrapText="1"/>
      <protection locked="0"/>
    </xf>
    <xf numFmtId="0" fontId="16" fillId="4" borderId="9" xfId="0" applyFont="1" applyFill="1" applyBorder="1" applyAlignment="1" applyProtection="1">
      <alignment horizontal="left" vertical="center" wrapText="1"/>
      <protection locked="0"/>
    </xf>
    <xf numFmtId="0" fontId="4" fillId="4" borderId="37" xfId="0" applyFont="1" applyFill="1" applyBorder="1" applyAlignment="1" applyProtection="1">
      <alignment horizontal="left" vertical="center"/>
      <protection locked="0"/>
    </xf>
    <xf numFmtId="165" fontId="14" fillId="0" borderId="14" xfId="0" applyNumberFormat="1" applyFont="1" applyBorder="1" applyAlignment="1">
      <alignment horizontal="right" vertical="center" wrapText="1" indent="1"/>
    </xf>
    <xf numFmtId="165" fontId="14" fillId="0" borderId="15" xfId="0" applyNumberFormat="1" applyFont="1" applyBorder="1" applyAlignment="1">
      <alignment horizontal="right" vertical="center" wrapText="1" indent="1"/>
    </xf>
    <xf numFmtId="0" fontId="21" fillId="2" borderId="2" xfId="0" applyFont="1" applyFill="1" applyBorder="1" applyAlignment="1">
      <alignment horizontal="right" vertical="center" indent="1"/>
    </xf>
    <xf numFmtId="0" fontId="21" fillId="2" borderId="16" xfId="0" applyFont="1" applyFill="1" applyBorder="1" applyAlignment="1">
      <alignment horizontal="right" vertical="center" indent="1"/>
    </xf>
    <xf numFmtId="0" fontId="21" fillId="2" borderId="19" xfId="0" applyFont="1" applyFill="1" applyBorder="1" applyAlignment="1">
      <alignment horizontal="right" vertical="center" indent="1"/>
    </xf>
    <xf numFmtId="0" fontId="20" fillId="0" borderId="2" xfId="0" applyFont="1" applyBorder="1" applyAlignment="1">
      <alignment horizontal="center" vertical="center"/>
    </xf>
    <xf numFmtId="0" fontId="20" fillId="0" borderId="16" xfId="0" applyFont="1" applyBorder="1" applyAlignment="1">
      <alignment horizontal="center" vertical="center"/>
    </xf>
    <xf numFmtId="0" fontId="20" fillId="0" borderId="27" xfId="0" applyFont="1" applyBorder="1" applyAlignment="1">
      <alignment horizontal="center" vertical="center"/>
    </xf>
    <xf numFmtId="0" fontId="9" fillId="2" borderId="3"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14" fillId="0" borderId="14" xfId="0" applyFont="1" applyBorder="1" applyAlignment="1">
      <alignment horizontal="right" vertical="center" wrapText="1" indent="1"/>
    </xf>
    <xf numFmtId="0" fontId="14" fillId="0" borderId="15" xfId="0" applyFont="1" applyBorder="1" applyAlignment="1">
      <alignment horizontal="right" vertical="center" wrapText="1" indent="1"/>
    </xf>
    <xf numFmtId="165" fontId="14" fillId="0" borderId="24" xfId="0" applyNumberFormat="1" applyFont="1" applyBorder="1" applyAlignment="1">
      <alignment horizontal="right" vertical="center" wrapText="1" indent="1"/>
    </xf>
    <xf numFmtId="165" fontId="14" fillId="0" borderId="28" xfId="0" applyNumberFormat="1" applyFont="1" applyBorder="1" applyAlignment="1">
      <alignment horizontal="right" vertical="center" wrapText="1" indent="1"/>
    </xf>
    <xf numFmtId="166" fontId="8" fillId="2" borderId="14" xfId="0" applyNumberFormat="1" applyFont="1" applyFill="1" applyBorder="1" applyAlignment="1">
      <alignment horizontal="center" vertical="center"/>
    </xf>
    <xf numFmtId="166" fontId="8" fillId="2" borderId="15" xfId="0" applyNumberFormat="1" applyFont="1" applyFill="1" applyBorder="1" applyAlignment="1">
      <alignment horizontal="center" vertical="center"/>
    </xf>
    <xf numFmtId="168" fontId="4" fillId="4" borderId="41" xfId="0" applyNumberFormat="1" applyFont="1" applyFill="1" applyBorder="1" applyAlignment="1" applyProtection="1">
      <alignment horizontal="left" vertical="center" wrapText="1" indent="1"/>
      <protection locked="0"/>
    </xf>
    <xf numFmtId="0" fontId="4" fillId="0" borderId="42" xfId="0" applyFont="1" applyBorder="1" applyAlignment="1" applyProtection="1">
      <alignment horizontal="left" vertical="center" wrapText="1" indent="1"/>
      <protection locked="0"/>
    </xf>
    <xf numFmtId="0" fontId="4" fillId="0" borderId="43" xfId="0" applyFont="1" applyBorder="1" applyAlignment="1" applyProtection="1">
      <alignment horizontal="left" vertical="center" wrapText="1" indent="1"/>
      <protection locked="0"/>
    </xf>
    <xf numFmtId="0" fontId="4" fillId="0" borderId="44" xfId="0" applyFont="1" applyBorder="1" applyAlignment="1" applyProtection="1">
      <alignment horizontal="left" vertical="center" wrapText="1" indent="1"/>
      <protection locked="0"/>
    </xf>
    <xf numFmtId="0" fontId="4" fillId="0" borderId="0" xfId="0" applyFont="1" applyAlignment="1" applyProtection="1">
      <alignment horizontal="left" vertical="center" wrapText="1" indent="1"/>
      <protection locked="0"/>
    </xf>
    <xf numFmtId="0" fontId="4" fillId="0" borderId="18" xfId="0" applyFont="1" applyBorder="1" applyAlignment="1" applyProtection="1">
      <alignment horizontal="left" vertical="center" wrapText="1" indent="1"/>
      <protection locked="0"/>
    </xf>
    <xf numFmtId="0" fontId="4" fillId="0" borderId="38" xfId="0" applyFont="1" applyBorder="1" applyAlignment="1" applyProtection="1">
      <alignment horizontal="left" vertical="center" wrapText="1" indent="1"/>
      <protection locked="0"/>
    </xf>
    <xf numFmtId="0" fontId="4" fillId="0" borderId="39" xfId="0" applyFont="1" applyBorder="1" applyAlignment="1" applyProtection="1">
      <alignment horizontal="left" vertical="center" wrapText="1" indent="1"/>
      <protection locked="0"/>
    </xf>
    <xf numFmtId="0" fontId="4" fillId="0" borderId="40" xfId="0" applyFont="1" applyBorder="1" applyAlignment="1" applyProtection="1">
      <alignment horizontal="left" vertical="center" wrapText="1" indent="1"/>
      <protection locked="0"/>
    </xf>
    <xf numFmtId="167" fontId="4" fillId="2" borderId="9" xfId="0" applyNumberFormat="1" applyFont="1" applyFill="1" applyBorder="1" applyAlignment="1">
      <alignment horizontal="left" vertical="center" indent="1"/>
    </xf>
    <xf numFmtId="167" fontId="4" fillId="2" borderId="17" xfId="0" applyNumberFormat="1" applyFont="1" applyFill="1" applyBorder="1" applyAlignment="1">
      <alignment horizontal="left" vertical="center" indent="1"/>
    </xf>
    <xf numFmtId="167" fontId="4" fillId="2" borderId="15" xfId="0" applyNumberFormat="1" applyFont="1" applyFill="1" applyBorder="1" applyAlignment="1">
      <alignment horizontal="left" vertical="center" indent="1"/>
    </xf>
    <xf numFmtId="166" fontId="8" fillId="2" borderId="14" xfId="0" applyNumberFormat="1" applyFont="1" applyFill="1" applyBorder="1" applyAlignment="1">
      <alignment horizontal="center" vertical="center" wrapText="1"/>
    </xf>
    <xf numFmtId="0" fontId="11" fillId="0" borderId="0" xfId="0" applyFont="1" applyAlignment="1">
      <alignment horizontal="left" vertical="center" wrapText="1" indent="1"/>
    </xf>
    <xf numFmtId="0" fontId="4" fillId="4" borderId="9" xfId="0" applyFont="1" applyFill="1" applyBorder="1" applyAlignment="1" applyProtection="1">
      <alignment horizontal="left" vertical="center"/>
      <protection locked="0"/>
    </xf>
    <xf numFmtId="0" fontId="4" fillId="4" borderId="17" xfId="0" applyFont="1" applyFill="1" applyBorder="1" applyAlignment="1" applyProtection="1">
      <alignment horizontal="left" vertical="center"/>
      <protection locked="0"/>
    </xf>
    <xf numFmtId="0" fontId="4" fillId="4" borderId="23" xfId="0" applyFont="1" applyFill="1" applyBorder="1" applyAlignment="1" applyProtection="1">
      <alignment horizontal="left" vertical="center"/>
      <protection locked="0"/>
    </xf>
    <xf numFmtId="0" fontId="16" fillId="4" borderId="28" xfId="0" applyFont="1" applyFill="1" applyBorder="1" applyAlignment="1" applyProtection="1">
      <alignment horizontal="left" vertical="center" wrapText="1"/>
      <protection locked="0"/>
    </xf>
    <xf numFmtId="0" fontId="16" fillId="4" borderId="20"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23" xfId="0" applyFont="1" applyFill="1" applyBorder="1" applyAlignment="1" applyProtection="1">
      <alignment horizontal="left" vertical="center" wrapText="1"/>
      <protection locked="0"/>
    </xf>
    <xf numFmtId="0" fontId="4" fillId="4" borderId="45" xfId="0" applyFont="1" applyFill="1" applyBorder="1" applyAlignment="1" applyProtection="1">
      <alignment horizontal="left" vertical="center" wrapText="1"/>
      <protection locked="0"/>
    </xf>
    <xf numFmtId="0" fontId="4" fillId="4" borderId="26" xfId="0" applyFont="1" applyFill="1" applyBorder="1" applyAlignment="1" applyProtection="1">
      <alignment horizontal="left" vertical="center" wrapText="1"/>
      <protection locked="0"/>
    </xf>
    <xf numFmtId="0" fontId="4" fillId="4" borderId="45" xfId="0" applyFont="1" applyFill="1" applyBorder="1" applyAlignment="1" applyProtection="1">
      <alignment horizontal="left" vertical="center"/>
      <protection locked="0"/>
    </xf>
    <xf numFmtId="0" fontId="4" fillId="4" borderId="25" xfId="0" applyFont="1" applyFill="1" applyBorder="1" applyAlignment="1" applyProtection="1">
      <alignment horizontal="left" vertical="center"/>
      <protection locked="0"/>
    </xf>
    <xf numFmtId="0" fontId="4" fillId="4" borderId="26" xfId="0" applyFont="1" applyFill="1" applyBorder="1" applyAlignment="1" applyProtection="1">
      <alignment horizontal="left" vertical="center"/>
      <protection locked="0"/>
    </xf>
    <xf numFmtId="0" fontId="24" fillId="0" borderId="0" xfId="0" applyFont="1" applyAlignment="1">
      <alignment horizontal="left" vertical="top" wrapText="1"/>
    </xf>
    <xf numFmtId="0" fontId="24" fillId="0" borderId="0" xfId="0" applyFont="1" applyAlignment="1">
      <alignment horizontal="left" vertical="top"/>
    </xf>
    <xf numFmtId="0" fontId="1" fillId="0" borderId="0" xfId="0" quotePrefix="1" applyFont="1" applyAlignment="1">
      <alignment horizontal="left" vertical="top" wrapText="1"/>
    </xf>
    <xf numFmtId="0" fontId="23" fillId="0" borderId="0" xfId="0" applyFont="1" applyAlignment="1">
      <alignment horizontal="left" vertical="top"/>
    </xf>
    <xf numFmtId="0" fontId="9" fillId="2" borderId="2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4" borderId="3" xfId="0" applyFont="1" applyFill="1" applyBorder="1" applyAlignment="1" applyProtection="1">
      <alignment horizontal="left" vertical="center"/>
      <protection locked="0"/>
    </xf>
    <xf numFmtId="0" fontId="4" fillId="4" borderId="12" xfId="0" applyFont="1" applyFill="1" applyBorder="1" applyAlignment="1" applyProtection="1">
      <alignment horizontal="left" vertical="center"/>
      <protection locked="0"/>
    </xf>
    <xf numFmtId="0" fontId="4" fillId="4" borderId="22" xfId="0" applyFont="1" applyFill="1" applyBorder="1" applyAlignment="1" applyProtection="1">
      <alignment horizontal="left" vertical="center"/>
      <protection locked="0"/>
    </xf>
    <xf numFmtId="0" fontId="25" fillId="0" borderId="0" xfId="0" applyFont="1" applyAlignment="1">
      <alignment horizontal="center" vertical="center" wrapText="1"/>
    </xf>
    <xf numFmtId="0" fontId="4" fillId="0" borderId="0" xfId="0" applyFont="1" applyAlignment="1">
      <alignment horizontal="left" vertical="top" wrapText="1"/>
    </xf>
    <xf numFmtId="0" fontId="13" fillId="0" borderId="0" xfId="0" applyFont="1" applyAlignment="1">
      <alignment horizontal="left" vertical="top" wrapText="1"/>
    </xf>
    <xf numFmtId="0" fontId="4" fillId="4" borderId="3" xfId="0" applyFont="1" applyFill="1" applyBorder="1" applyAlignment="1" applyProtection="1">
      <alignment horizontal="left" vertical="center" wrapText="1"/>
      <protection locked="0"/>
    </xf>
    <xf numFmtId="0" fontId="4" fillId="4" borderId="22" xfId="0" applyFont="1" applyFill="1" applyBorder="1" applyAlignment="1" applyProtection="1">
      <alignment horizontal="left" vertical="center" wrapText="1"/>
      <protection locked="0"/>
    </xf>
  </cellXfs>
  <cellStyles count="2">
    <cellStyle name="Standard" xfId="0" builtinId="0"/>
    <cellStyle name="Währung" xfId="1" builtinId="4"/>
  </cellStyles>
  <dxfs count="0"/>
  <tableStyles count="0" defaultTableStyle="TableStyleMedium2" defaultPivotStyle="PivotStyleLight16"/>
  <colors>
    <mruColors>
      <color rgb="FFE9F6FD"/>
      <color rgb="FFC6E9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75</xdr:row>
          <xdr:rowOff>38100</xdr:rowOff>
        </xdr:from>
        <xdr:to>
          <xdr:col>0</xdr:col>
          <xdr:colOff>323850</xdr:colOff>
          <xdr:row>75</xdr:row>
          <xdr:rowOff>257175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76</xdr:row>
          <xdr:rowOff>38100</xdr:rowOff>
        </xdr:from>
        <xdr:to>
          <xdr:col>0</xdr:col>
          <xdr:colOff>323850</xdr:colOff>
          <xdr:row>76</xdr:row>
          <xdr:rowOff>257175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77</xdr:row>
          <xdr:rowOff>38100</xdr:rowOff>
        </xdr:from>
        <xdr:to>
          <xdr:col>0</xdr:col>
          <xdr:colOff>323850</xdr:colOff>
          <xdr:row>77</xdr:row>
          <xdr:rowOff>257175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873126</xdr:colOff>
      <xdr:row>0</xdr:row>
      <xdr:rowOff>9525</xdr:rowOff>
    </xdr:from>
    <xdr:to>
      <xdr:col>3</xdr:col>
      <xdr:colOff>504918</xdr:colOff>
      <xdr:row>2</xdr:row>
      <xdr:rowOff>132712</xdr:rowOff>
    </xdr:to>
    <xdr:pic>
      <xdr:nvPicPr>
        <xdr:cNvPr id="24" name="Grafik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3126" y="9525"/>
          <a:ext cx="3352839" cy="469483"/>
        </a:xfrm>
        <a:prstGeom prst="rect">
          <a:avLst/>
        </a:prstGeom>
      </xdr:spPr>
    </xdr:pic>
    <xdr:clientData/>
  </xdr:twoCellAnchor>
  <xdr:twoCellAnchor editAs="oneCell">
    <xdr:from>
      <xdr:col>0</xdr:col>
      <xdr:colOff>0</xdr:colOff>
      <xdr:row>0</xdr:row>
      <xdr:rowOff>0</xdr:rowOff>
    </xdr:from>
    <xdr:to>
      <xdr:col>0</xdr:col>
      <xdr:colOff>684003</xdr:colOff>
      <xdr:row>4</xdr:row>
      <xdr:rowOff>44070</xdr:rowOff>
    </xdr:to>
    <xdr:pic>
      <xdr:nvPicPr>
        <xdr:cNvPr id="25" name="Grafik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76275" cy="75527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171450</xdr:colOff>
          <xdr:row>36</xdr:row>
          <xdr:rowOff>47625</xdr:rowOff>
        </xdr:from>
        <xdr:to>
          <xdr:col>1</xdr:col>
          <xdr:colOff>381000</xdr:colOff>
          <xdr:row>36</xdr:row>
          <xdr:rowOff>276225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1076325</xdr:colOff>
          <xdr:row>36</xdr:row>
          <xdr:rowOff>57150</xdr:rowOff>
        </xdr:from>
        <xdr:to>
          <xdr:col>2</xdr:col>
          <xdr:colOff>123825</xdr:colOff>
          <xdr:row>36</xdr:row>
          <xdr:rowOff>276225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36</xdr:row>
          <xdr:rowOff>57150</xdr:rowOff>
        </xdr:from>
        <xdr:to>
          <xdr:col>3</xdr:col>
          <xdr:colOff>371475</xdr:colOff>
          <xdr:row>36</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1076325</xdr:colOff>
          <xdr:row>36</xdr:row>
          <xdr:rowOff>66675</xdr:rowOff>
        </xdr:from>
        <xdr:to>
          <xdr:col>3</xdr:col>
          <xdr:colOff>1295400</xdr:colOff>
          <xdr:row>36</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36</xdr:row>
          <xdr:rowOff>66675</xdr:rowOff>
        </xdr:from>
        <xdr:to>
          <xdr:col>4</xdr:col>
          <xdr:colOff>400050</xdr:colOff>
          <xdr:row>36</xdr:row>
          <xdr:rowOff>257175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1076325</xdr:colOff>
          <xdr:row>36</xdr:row>
          <xdr:rowOff>76200</xdr:rowOff>
        </xdr:from>
        <xdr:to>
          <xdr:col>4</xdr:col>
          <xdr:colOff>1295400</xdr:colOff>
          <xdr:row>36</xdr:row>
          <xdr:rowOff>257175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74</xdr:row>
          <xdr:rowOff>38100</xdr:rowOff>
        </xdr:from>
        <xdr:to>
          <xdr:col>0</xdr:col>
          <xdr:colOff>323850</xdr:colOff>
          <xdr:row>74</xdr:row>
          <xdr:rowOff>257175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F99"/>
  <sheetViews>
    <sheetView tabSelected="1" showRuler="0" zoomScaleNormal="100" workbookViewId="0">
      <selection activeCell="A8" sqref="A8:F8"/>
    </sheetView>
  </sheetViews>
  <sheetFormatPr baseColWidth="10" defaultColWidth="11.42578125" defaultRowHeight="24.95" customHeight="1" x14ac:dyDescent="0.2"/>
  <cols>
    <col min="1" max="1" width="23.140625" style="1" customWidth="1"/>
    <col min="2" max="2" width="17.42578125" style="1" customWidth="1"/>
    <col min="3" max="3" width="15.42578125" style="1" customWidth="1"/>
    <col min="4" max="4" width="30.7109375" style="1" customWidth="1"/>
    <col min="5" max="5" width="31.140625" style="2" bestFit="1" customWidth="1"/>
    <col min="6" max="6" width="35.140625" style="1" customWidth="1"/>
    <col min="7" max="16384" width="11.42578125" style="1"/>
  </cols>
  <sheetData>
    <row r="1" spans="1:6" s="42" customFormat="1" ht="14.25" x14ac:dyDescent="0.2">
      <c r="E1" s="104" t="s">
        <v>67</v>
      </c>
      <c r="F1" s="106" t="s">
        <v>73</v>
      </c>
    </row>
    <row r="2" spans="1:6" s="42" customFormat="1" ht="14.25" x14ac:dyDescent="0.2">
      <c r="E2" s="105"/>
      <c r="F2" s="107"/>
    </row>
    <row r="3" spans="1:6" s="42" customFormat="1" ht="14.25" x14ac:dyDescent="0.2">
      <c r="E3" s="105"/>
      <c r="F3" s="107"/>
    </row>
    <row r="4" spans="1:6" s="42" customFormat="1" ht="14.25" x14ac:dyDescent="0.2">
      <c r="E4" s="105"/>
      <c r="F4" s="107"/>
    </row>
    <row r="5" spans="1:6" s="22" customFormat="1" ht="23.1" customHeight="1" x14ac:dyDescent="0.2">
      <c r="B5" s="24"/>
      <c r="C5" s="24"/>
      <c r="D5" s="23"/>
      <c r="E5" s="23"/>
      <c r="F5" s="21"/>
    </row>
    <row r="6" spans="1:6" s="22" customFormat="1" ht="23.1" customHeight="1" x14ac:dyDescent="0.2">
      <c r="B6" s="24"/>
      <c r="C6" s="24"/>
      <c r="D6" s="23"/>
      <c r="E6" s="23"/>
      <c r="F6" s="21"/>
    </row>
    <row r="7" spans="1:6" s="22" customFormat="1" ht="23.1" customHeight="1" x14ac:dyDescent="0.2">
      <c r="B7" s="24"/>
      <c r="C7" s="24"/>
      <c r="D7" s="23"/>
      <c r="E7" s="23"/>
      <c r="F7" s="21"/>
    </row>
    <row r="8" spans="1:6" ht="29.25" customHeight="1" x14ac:dyDescent="0.2">
      <c r="A8" s="113" t="s">
        <v>81</v>
      </c>
      <c r="B8" s="113"/>
      <c r="C8" s="113"/>
      <c r="D8" s="113"/>
      <c r="E8" s="113"/>
      <c r="F8" s="113"/>
    </row>
    <row r="9" spans="1:6" ht="13.7" customHeight="1" x14ac:dyDescent="0.2">
      <c r="A9" s="19"/>
      <c r="B9" s="19"/>
      <c r="C9" s="19"/>
      <c r="D9" s="19"/>
      <c r="E9" s="19"/>
      <c r="F9" s="19"/>
    </row>
    <row r="10" spans="1:6" ht="409.5" customHeight="1" x14ac:dyDescent="0.2">
      <c r="A10" s="114" t="s">
        <v>85</v>
      </c>
      <c r="B10" s="115"/>
      <c r="C10" s="115"/>
      <c r="D10" s="115"/>
      <c r="E10" s="115"/>
      <c r="F10" s="115"/>
    </row>
    <row r="11" spans="1:6" s="22" customFormat="1" ht="23.1" customHeight="1" x14ac:dyDescent="0.2">
      <c r="B11" s="24"/>
      <c r="C11" s="24"/>
      <c r="D11" s="23"/>
      <c r="E11" s="23"/>
      <c r="F11" s="21"/>
    </row>
    <row r="12" spans="1:6" s="22" customFormat="1" ht="23.1" customHeight="1" x14ac:dyDescent="0.2">
      <c r="A12" s="22" t="s">
        <v>82</v>
      </c>
      <c r="B12" s="24"/>
      <c r="C12" s="24"/>
      <c r="D12" s="23"/>
      <c r="E12" s="23"/>
      <c r="F12" s="21"/>
    </row>
    <row r="13" spans="1:6" s="22" customFormat="1" ht="23.1" customHeight="1" x14ac:dyDescent="0.2">
      <c r="B13" s="24"/>
      <c r="C13" s="24"/>
      <c r="D13" s="23"/>
      <c r="E13" s="23"/>
      <c r="F13" s="21"/>
    </row>
    <row r="14" spans="1:6" s="22" customFormat="1" ht="23.1" customHeight="1" x14ac:dyDescent="0.2">
      <c r="B14" s="24"/>
      <c r="C14" s="24"/>
      <c r="D14" s="23"/>
      <c r="E14" s="23"/>
      <c r="F14" s="21"/>
    </row>
    <row r="15" spans="1:6" ht="23.25" customHeight="1" x14ac:dyDescent="0.2">
      <c r="A15" s="26" t="s">
        <v>34</v>
      </c>
      <c r="B15" s="19"/>
      <c r="C15" s="19"/>
      <c r="D15" s="19"/>
      <c r="E15" s="19"/>
      <c r="F15" s="19"/>
    </row>
    <row r="16" spans="1:6" ht="13.7" customHeight="1" x14ac:dyDescent="0.2">
      <c r="A16" s="20"/>
      <c r="B16" s="19"/>
      <c r="C16" s="19"/>
      <c r="D16" s="19"/>
      <c r="E16" s="19"/>
      <c r="F16" s="19"/>
    </row>
    <row r="17" spans="1:6" s="22" customFormat="1" ht="23.45" customHeight="1" x14ac:dyDescent="0.2">
      <c r="A17" s="32"/>
      <c r="B17" s="108" t="s">
        <v>46</v>
      </c>
      <c r="C17" s="109"/>
      <c r="D17" s="109"/>
      <c r="E17" s="109" t="s">
        <v>47</v>
      </c>
      <c r="F17" s="109"/>
    </row>
    <row r="18" spans="1:6" s="22" customFormat="1" ht="28.5" customHeight="1" x14ac:dyDescent="0.2">
      <c r="A18" s="27" t="s">
        <v>35</v>
      </c>
      <c r="B18" s="110"/>
      <c r="C18" s="111"/>
      <c r="D18" s="112"/>
      <c r="E18" s="116"/>
      <c r="F18" s="117"/>
    </row>
    <row r="19" spans="1:6" s="22" customFormat="1" ht="28.5" customHeight="1" x14ac:dyDescent="0.2">
      <c r="A19" s="28" t="s">
        <v>36</v>
      </c>
      <c r="B19" s="92"/>
      <c r="C19" s="93"/>
      <c r="D19" s="94"/>
      <c r="E19" s="97"/>
      <c r="F19" s="98"/>
    </row>
    <row r="20" spans="1:6" s="22" customFormat="1" ht="28.5" customHeight="1" x14ac:dyDescent="0.2">
      <c r="A20" s="28" t="s">
        <v>37</v>
      </c>
      <c r="B20" s="92"/>
      <c r="C20" s="93"/>
      <c r="D20" s="94"/>
      <c r="E20" s="97"/>
      <c r="F20" s="98"/>
    </row>
    <row r="21" spans="1:6" s="22" customFormat="1" ht="28.5" customHeight="1" x14ac:dyDescent="0.2">
      <c r="A21" s="28" t="s">
        <v>38</v>
      </c>
      <c r="B21" s="92"/>
      <c r="C21" s="93"/>
      <c r="D21" s="94"/>
      <c r="E21" s="97"/>
      <c r="F21" s="98"/>
    </row>
    <row r="22" spans="1:6" s="22" customFormat="1" ht="28.5" customHeight="1" x14ac:dyDescent="0.2">
      <c r="A22" s="28" t="s">
        <v>39</v>
      </c>
      <c r="B22" s="92"/>
      <c r="C22" s="93"/>
      <c r="D22" s="94"/>
      <c r="E22" s="97"/>
      <c r="F22" s="98"/>
    </row>
    <row r="23" spans="1:6" s="22" customFormat="1" ht="28.5" customHeight="1" x14ac:dyDescent="0.2">
      <c r="A23" s="28" t="s">
        <v>40</v>
      </c>
      <c r="B23" s="92"/>
      <c r="C23" s="93"/>
      <c r="D23" s="94"/>
      <c r="E23" s="97"/>
      <c r="F23" s="98"/>
    </row>
    <row r="24" spans="1:6" s="22" customFormat="1" ht="28.5" customHeight="1" x14ac:dyDescent="0.2">
      <c r="A24" s="28" t="s">
        <v>41</v>
      </c>
      <c r="B24" s="92"/>
      <c r="C24" s="93"/>
      <c r="D24" s="94"/>
      <c r="E24" s="97"/>
      <c r="F24" s="98"/>
    </row>
    <row r="25" spans="1:6" s="22" customFormat="1" ht="28.5" customHeight="1" x14ac:dyDescent="0.2">
      <c r="A25" s="28" t="s">
        <v>42</v>
      </c>
      <c r="B25" s="92"/>
      <c r="C25" s="93"/>
      <c r="D25" s="94"/>
      <c r="E25" s="97"/>
      <c r="F25" s="98"/>
    </row>
    <row r="26" spans="1:6" s="22" customFormat="1" ht="28.5" customHeight="1" x14ac:dyDescent="0.2">
      <c r="A26" s="28" t="s">
        <v>43</v>
      </c>
      <c r="B26" s="92"/>
      <c r="C26" s="93"/>
      <c r="D26" s="94"/>
      <c r="E26" s="97"/>
      <c r="F26" s="98"/>
    </row>
    <row r="27" spans="1:6" s="22" customFormat="1" ht="28.5" customHeight="1" x14ac:dyDescent="0.2">
      <c r="A27" s="28" t="s">
        <v>44</v>
      </c>
      <c r="B27" s="92"/>
      <c r="C27" s="93"/>
      <c r="D27" s="94"/>
      <c r="E27" s="97"/>
      <c r="F27" s="98"/>
    </row>
    <row r="28" spans="1:6" s="22" customFormat="1" ht="28.5" customHeight="1" x14ac:dyDescent="0.2">
      <c r="A28" s="29" t="s">
        <v>45</v>
      </c>
      <c r="B28" s="101"/>
      <c r="C28" s="102"/>
      <c r="D28" s="103"/>
      <c r="E28" s="99"/>
      <c r="F28" s="100"/>
    </row>
    <row r="29" spans="1:6" ht="14.1" customHeight="1" x14ac:dyDescent="0.2">
      <c r="A29" s="20"/>
      <c r="B29" s="19"/>
      <c r="C29" s="19"/>
      <c r="D29" s="19"/>
      <c r="E29" s="19"/>
      <c r="F29" s="19"/>
    </row>
    <row r="30" spans="1:6" ht="21.6" customHeight="1" x14ac:dyDescent="0.2">
      <c r="A30" s="22" t="s">
        <v>48</v>
      </c>
      <c r="C30" s="19"/>
      <c r="D30" s="19"/>
      <c r="E30" s="19"/>
      <c r="F30" s="19"/>
    </row>
    <row r="31" spans="1:6" s="22" customFormat="1" ht="23.1" customHeight="1" x14ac:dyDescent="0.2">
      <c r="B31" s="24"/>
      <c r="C31" s="24"/>
      <c r="D31" s="23"/>
      <c r="E31" s="23"/>
      <c r="F31" s="21"/>
    </row>
    <row r="32" spans="1:6" ht="23.25" customHeight="1" x14ac:dyDescent="0.2">
      <c r="A32" s="26" t="s">
        <v>68</v>
      </c>
      <c r="B32" s="19"/>
      <c r="C32" s="19"/>
      <c r="D32" s="19"/>
      <c r="E32" s="19"/>
      <c r="F32" s="19"/>
    </row>
    <row r="33" spans="1:6" ht="13.7" customHeight="1" x14ac:dyDescent="0.2">
      <c r="A33" s="20"/>
      <c r="B33" s="19"/>
      <c r="C33" s="19"/>
      <c r="D33" s="19"/>
      <c r="E33" s="19"/>
      <c r="F33" s="19"/>
    </row>
    <row r="34" spans="1:6" s="22" customFormat="1" ht="23.45" customHeight="1" x14ac:dyDescent="0.2">
      <c r="A34" s="32"/>
      <c r="B34" s="55" t="s">
        <v>52</v>
      </c>
      <c r="C34" s="56"/>
      <c r="D34" s="33" t="s">
        <v>53</v>
      </c>
      <c r="E34" s="34" t="s">
        <v>54</v>
      </c>
      <c r="F34" s="21"/>
    </row>
    <row r="35" spans="1:6" s="22" customFormat="1" ht="28.5" customHeight="1" x14ac:dyDescent="0.2">
      <c r="A35" s="35" t="s">
        <v>35</v>
      </c>
      <c r="B35" s="57"/>
      <c r="C35" s="58"/>
      <c r="D35" s="49"/>
      <c r="E35" s="50"/>
      <c r="F35" s="21"/>
    </row>
    <row r="36" spans="1:6" s="22" customFormat="1" ht="28.5" customHeight="1" x14ac:dyDescent="0.2">
      <c r="A36" s="36" t="s">
        <v>36</v>
      </c>
      <c r="B36" s="53"/>
      <c r="C36" s="54"/>
      <c r="D36" s="48"/>
      <c r="E36" s="51"/>
      <c r="F36" s="21"/>
    </row>
    <row r="37" spans="1:6" s="22" customFormat="1" ht="28.5" customHeight="1" x14ac:dyDescent="0.2">
      <c r="A37" s="36" t="s">
        <v>49</v>
      </c>
      <c r="B37" s="53" t="s">
        <v>61</v>
      </c>
      <c r="C37" s="54"/>
      <c r="D37" s="48" t="s">
        <v>61</v>
      </c>
      <c r="E37" s="51" t="s">
        <v>61</v>
      </c>
      <c r="F37" s="21"/>
    </row>
    <row r="38" spans="1:6" s="22" customFormat="1" ht="28.5" customHeight="1" x14ac:dyDescent="0.2">
      <c r="A38" s="36" t="s">
        <v>39</v>
      </c>
      <c r="B38" s="59"/>
      <c r="C38" s="53"/>
      <c r="D38" s="48"/>
      <c r="E38" s="51"/>
      <c r="F38" s="21"/>
    </row>
    <row r="39" spans="1:6" s="22" customFormat="1" ht="28.5" customHeight="1" x14ac:dyDescent="0.2">
      <c r="A39" s="36" t="s">
        <v>50</v>
      </c>
      <c r="B39" s="53"/>
      <c r="C39" s="54"/>
      <c r="D39" s="48"/>
      <c r="E39" s="51"/>
      <c r="F39" s="21"/>
    </row>
    <row r="40" spans="1:6" s="22" customFormat="1" ht="28.5" customHeight="1" x14ac:dyDescent="0.2">
      <c r="A40" s="36" t="s">
        <v>51</v>
      </c>
      <c r="B40" s="53"/>
      <c r="C40" s="54"/>
      <c r="D40" s="48"/>
      <c r="E40" s="51"/>
      <c r="F40" s="21"/>
    </row>
    <row r="41" spans="1:6" s="22" customFormat="1" ht="28.5" customHeight="1" x14ac:dyDescent="0.2">
      <c r="A41" s="37" t="s">
        <v>70</v>
      </c>
      <c r="B41" s="95"/>
      <c r="C41" s="96"/>
      <c r="D41" s="47"/>
      <c r="E41" s="52"/>
      <c r="F41" s="21"/>
    </row>
    <row r="42" spans="1:6" s="22" customFormat="1" ht="23.45" customHeight="1" x14ac:dyDescent="0.2">
      <c r="A42" s="20"/>
      <c r="B42" s="24"/>
      <c r="C42" s="24"/>
      <c r="D42" s="23"/>
      <c r="E42" s="23"/>
      <c r="F42" s="21"/>
    </row>
    <row r="43" spans="1:6" ht="23.25" customHeight="1" x14ac:dyDescent="0.2">
      <c r="A43" s="26" t="s">
        <v>78</v>
      </c>
      <c r="B43" s="19"/>
      <c r="C43" s="19"/>
      <c r="D43" s="19"/>
      <c r="E43" s="19"/>
      <c r="F43" s="19"/>
    </row>
    <row r="44" spans="1:6" ht="13.7" customHeight="1" x14ac:dyDescent="0.2">
      <c r="A44" s="20"/>
      <c r="B44" s="19"/>
      <c r="C44" s="19"/>
      <c r="D44" s="19"/>
      <c r="E44" s="19"/>
      <c r="F44" s="19"/>
    </row>
    <row r="45" spans="1:6" ht="28.5" customHeight="1" x14ac:dyDescent="0.2">
      <c r="A45" s="91"/>
      <c r="B45" s="91"/>
      <c r="C45" s="15"/>
      <c r="D45" s="14"/>
      <c r="E45" s="43" t="s">
        <v>69</v>
      </c>
      <c r="F45" s="12"/>
    </row>
    <row r="46" spans="1:6" ht="5.0999999999999996" customHeight="1" x14ac:dyDescent="0.2">
      <c r="A46" s="3"/>
      <c r="B46" s="3"/>
      <c r="C46" s="3"/>
      <c r="D46" s="4"/>
    </row>
    <row r="47" spans="1:6" ht="41.25" customHeight="1" x14ac:dyDescent="0.2">
      <c r="A47" s="69" t="s">
        <v>28</v>
      </c>
      <c r="B47" s="70"/>
      <c r="C47" s="71"/>
      <c r="D47" s="5" t="s">
        <v>2</v>
      </c>
      <c r="E47" s="5" t="s">
        <v>3</v>
      </c>
      <c r="F47" s="6" t="s">
        <v>4</v>
      </c>
    </row>
    <row r="48" spans="1:6" ht="28.5" customHeight="1" x14ac:dyDescent="0.2">
      <c r="A48" s="7" t="s">
        <v>6</v>
      </c>
      <c r="B48" s="61" t="s">
        <v>5</v>
      </c>
      <c r="C48" s="62"/>
      <c r="D48" s="13">
        <v>0</v>
      </c>
      <c r="E48" s="13">
        <v>0</v>
      </c>
      <c r="F48" s="8">
        <f>D48+E48</f>
        <v>0</v>
      </c>
    </row>
    <row r="49" spans="1:6" ht="29.25" customHeight="1" x14ac:dyDescent="0.2">
      <c r="A49" s="87" t="s">
        <v>13</v>
      </c>
      <c r="B49" s="88"/>
      <c r="C49" s="89"/>
      <c r="D49" s="90" t="s">
        <v>25</v>
      </c>
      <c r="E49" s="77"/>
      <c r="F49" s="9"/>
    </row>
    <row r="50" spans="1:6" ht="28.5" customHeight="1" x14ac:dyDescent="0.2">
      <c r="A50" s="7" t="s">
        <v>9</v>
      </c>
      <c r="B50" s="61" t="s">
        <v>20</v>
      </c>
      <c r="C50" s="62"/>
      <c r="D50" s="13">
        <v>0</v>
      </c>
      <c r="E50" s="13">
        <v>0</v>
      </c>
      <c r="F50" s="8">
        <f t="shared" ref="F50:F52" si="0">D50+E50</f>
        <v>0</v>
      </c>
    </row>
    <row r="51" spans="1:6" ht="28.5" customHeight="1" x14ac:dyDescent="0.2">
      <c r="A51" s="7" t="s">
        <v>7</v>
      </c>
      <c r="B51" s="61" t="s">
        <v>21</v>
      </c>
      <c r="C51" s="62"/>
      <c r="D51" s="13">
        <v>0</v>
      </c>
      <c r="E51" s="13">
        <v>0</v>
      </c>
      <c r="F51" s="8">
        <f t="shared" si="0"/>
        <v>0</v>
      </c>
    </row>
    <row r="52" spans="1:6" ht="28.5" customHeight="1" x14ac:dyDescent="0.2">
      <c r="A52" s="7" t="s">
        <v>8</v>
      </c>
      <c r="B52" s="61" t="s">
        <v>22</v>
      </c>
      <c r="C52" s="62"/>
      <c r="D52" s="13">
        <v>0</v>
      </c>
      <c r="E52" s="13">
        <v>0</v>
      </c>
      <c r="F52" s="8">
        <f t="shared" si="0"/>
        <v>0</v>
      </c>
    </row>
    <row r="53" spans="1:6" ht="28.5" customHeight="1" x14ac:dyDescent="0.2">
      <c r="A53" s="7" t="s">
        <v>10</v>
      </c>
      <c r="B53" s="61" t="s">
        <v>23</v>
      </c>
      <c r="C53" s="62"/>
      <c r="D53" s="13">
        <v>0</v>
      </c>
      <c r="E53" s="13">
        <v>0</v>
      </c>
      <c r="F53" s="8">
        <f>D53+E53</f>
        <v>0</v>
      </c>
    </row>
    <row r="54" spans="1:6" ht="28.5" customHeight="1" x14ac:dyDescent="0.2">
      <c r="A54" s="7" t="s">
        <v>11</v>
      </c>
      <c r="B54" s="61" t="s">
        <v>27</v>
      </c>
      <c r="C54" s="62"/>
      <c r="D54" s="13">
        <v>0</v>
      </c>
      <c r="E54" s="13">
        <v>0</v>
      </c>
      <c r="F54" s="8">
        <f>IF((D54+E54)&gt;30000,((D54+E54)-30000),0)</f>
        <v>0</v>
      </c>
    </row>
    <row r="55" spans="1:6" ht="28.5" customHeight="1" x14ac:dyDescent="0.2">
      <c r="A55" s="7" t="s">
        <v>12</v>
      </c>
      <c r="B55" s="61" t="s">
        <v>24</v>
      </c>
      <c r="C55" s="62"/>
      <c r="D55" s="13">
        <v>0</v>
      </c>
      <c r="E55" s="13">
        <v>0</v>
      </c>
      <c r="F55" s="8">
        <f>IF((D55+E55)&gt;15000,((D55+E55)-15000),0)</f>
        <v>0</v>
      </c>
    </row>
    <row r="56" spans="1:6" ht="27" customHeight="1" x14ac:dyDescent="0.2">
      <c r="A56" s="87" t="s">
        <v>29</v>
      </c>
      <c r="B56" s="88"/>
      <c r="C56" s="89"/>
      <c r="D56" s="76" t="s">
        <v>14</v>
      </c>
      <c r="E56" s="77"/>
      <c r="F56" s="9"/>
    </row>
    <row r="57" spans="1:6" ht="28.5" customHeight="1" x14ac:dyDescent="0.2">
      <c r="A57" s="38" t="s">
        <v>26</v>
      </c>
      <c r="B57" s="74" t="s">
        <v>19</v>
      </c>
      <c r="C57" s="75"/>
      <c r="D57" s="39">
        <v>0</v>
      </c>
      <c r="E57" s="39">
        <v>0</v>
      </c>
      <c r="F57" s="40">
        <f>(D57+E57)*5%</f>
        <v>0</v>
      </c>
    </row>
    <row r="58" spans="1:6" ht="14.45" customHeight="1" x14ac:dyDescent="0.2">
      <c r="A58" s="20"/>
      <c r="B58" s="19"/>
      <c r="C58" s="19"/>
      <c r="D58" s="19"/>
      <c r="E58" s="19"/>
      <c r="F58" s="19"/>
    </row>
    <row r="59" spans="1:6" ht="41.25" customHeight="1" x14ac:dyDescent="0.2">
      <c r="A59" s="69" t="s">
        <v>15</v>
      </c>
      <c r="B59" s="70"/>
      <c r="C59" s="71"/>
      <c r="D59" s="5" t="s">
        <v>2</v>
      </c>
      <c r="E59" s="5" t="s">
        <v>3</v>
      </c>
      <c r="F59" s="6" t="s">
        <v>4</v>
      </c>
    </row>
    <row r="60" spans="1:6" ht="33.950000000000003" customHeight="1" x14ac:dyDescent="0.2">
      <c r="A60" s="10" t="s">
        <v>16</v>
      </c>
      <c r="B60" s="72" t="s">
        <v>17</v>
      </c>
      <c r="C60" s="73"/>
      <c r="D60" s="13">
        <v>0</v>
      </c>
      <c r="E60" s="13">
        <v>0</v>
      </c>
      <c r="F60" s="8">
        <f>(D60+E60)*0.8</f>
        <v>0</v>
      </c>
    </row>
    <row r="61" spans="1:6" ht="33.950000000000003" customHeight="1" x14ac:dyDescent="0.2">
      <c r="A61" s="11" t="s">
        <v>18</v>
      </c>
      <c r="B61" s="74" t="s">
        <v>19</v>
      </c>
      <c r="C61" s="75"/>
      <c r="D61" s="39">
        <v>0</v>
      </c>
      <c r="E61" s="39">
        <v>0</v>
      </c>
      <c r="F61" s="40">
        <f>(D61+E61)*5%</f>
        <v>0</v>
      </c>
    </row>
    <row r="62" spans="1:6" ht="14.45" customHeight="1" x14ac:dyDescent="0.2">
      <c r="A62" s="20"/>
      <c r="B62" s="19"/>
      <c r="C62" s="19"/>
      <c r="D62" s="19"/>
      <c r="E62" s="19"/>
      <c r="F62" s="19"/>
    </row>
    <row r="63" spans="1:6" ht="24.95" customHeight="1" x14ac:dyDescent="0.2">
      <c r="A63" s="63" t="s">
        <v>76</v>
      </c>
      <c r="B63" s="64"/>
      <c r="C63" s="64"/>
      <c r="D63" s="64"/>
      <c r="E63" s="65"/>
      <c r="F63" s="41">
        <f>SUM(F48+F50+F51+F52+F53+F54+F55+F57,F60:F61)</f>
        <v>0</v>
      </c>
    </row>
    <row r="64" spans="1:6" ht="24.95" customHeight="1" x14ac:dyDescent="0.2">
      <c r="A64" s="66" t="s">
        <v>83</v>
      </c>
      <c r="B64" s="67"/>
      <c r="C64" s="67"/>
      <c r="D64" s="67"/>
      <c r="E64" s="67"/>
      <c r="F64" s="68"/>
    </row>
    <row r="65" spans="1:6" ht="23.1" customHeight="1" x14ac:dyDescent="0.2">
      <c r="A65" s="44"/>
      <c r="B65" s="45"/>
      <c r="C65" s="45"/>
      <c r="D65" s="45"/>
      <c r="E65" s="45"/>
      <c r="F65" s="45"/>
    </row>
    <row r="66" spans="1:6" ht="24.95" customHeight="1" x14ac:dyDescent="0.2">
      <c r="A66" s="26" t="s">
        <v>79</v>
      </c>
      <c r="B66" s="19"/>
      <c r="C66" s="19"/>
      <c r="D66" s="19"/>
      <c r="E66" s="19"/>
      <c r="F66" s="45"/>
    </row>
    <row r="67" spans="1:6" ht="13.7" customHeight="1" x14ac:dyDescent="0.2">
      <c r="A67" s="20"/>
      <c r="B67" s="19"/>
      <c r="C67" s="19"/>
      <c r="D67" s="19"/>
      <c r="E67" s="19"/>
      <c r="F67" s="45"/>
    </row>
    <row r="68" spans="1:6" ht="27" customHeight="1" x14ac:dyDescent="0.2">
      <c r="A68" s="78"/>
      <c r="B68" s="79"/>
      <c r="C68" s="79"/>
      <c r="D68" s="79"/>
      <c r="E68" s="79"/>
      <c r="F68" s="80"/>
    </row>
    <row r="69" spans="1:6" ht="27" customHeight="1" x14ac:dyDescent="0.2">
      <c r="A69" s="81"/>
      <c r="B69" s="82"/>
      <c r="C69" s="82"/>
      <c r="D69" s="82"/>
      <c r="E69" s="82"/>
      <c r="F69" s="83"/>
    </row>
    <row r="70" spans="1:6" ht="27" customHeight="1" x14ac:dyDescent="0.2">
      <c r="A70" s="84"/>
      <c r="B70" s="85"/>
      <c r="C70" s="85"/>
      <c r="D70" s="85"/>
      <c r="E70" s="85"/>
      <c r="F70" s="86"/>
    </row>
    <row r="71" spans="1:6" s="22" customFormat="1" ht="23.1" customHeight="1" x14ac:dyDescent="0.2">
      <c r="A71" s="44"/>
      <c r="B71" s="45"/>
      <c r="C71" s="45"/>
      <c r="D71" s="45"/>
      <c r="E71" s="45"/>
      <c r="F71" s="45"/>
    </row>
    <row r="72" spans="1:6" ht="23.25" customHeight="1" x14ac:dyDescent="0.2">
      <c r="A72" s="26" t="s">
        <v>80</v>
      </c>
      <c r="B72" s="19"/>
      <c r="C72" s="19"/>
      <c r="D72" s="19"/>
      <c r="E72" s="19"/>
      <c r="F72" s="19"/>
    </row>
    <row r="73" spans="1:6" ht="13.7" customHeight="1" x14ac:dyDescent="0.2">
      <c r="A73" s="20"/>
      <c r="B73" s="19"/>
      <c r="C73" s="19"/>
      <c r="D73" s="19"/>
      <c r="E73" s="19"/>
      <c r="F73" s="19"/>
    </row>
    <row r="74" spans="1:6" ht="23.25" customHeight="1" x14ac:dyDescent="0.2">
      <c r="A74" s="22" t="s">
        <v>86</v>
      </c>
    </row>
    <row r="75" spans="1:6" ht="23.25" customHeight="1" x14ac:dyDescent="0.2">
      <c r="A75" s="22" t="s">
        <v>75</v>
      </c>
    </row>
    <row r="76" spans="1:6" ht="22.7" customHeight="1" x14ac:dyDescent="0.2">
      <c r="A76" s="22" t="s">
        <v>65</v>
      </c>
    </row>
    <row r="77" spans="1:6" ht="22.7" customHeight="1" x14ac:dyDescent="0.2">
      <c r="A77" s="22" t="s">
        <v>74</v>
      </c>
    </row>
    <row r="78" spans="1:6" ht="22.7" customHeight="1" x14ac:dyDescent="0.2">
      <c r="A78" s="22" t="s">
        <v>66</v>
      </c>
    </row>
    <row r="79" spans="1:6" ht="13.7" customHeight="1" x14ac:dyDescent="0.2">
      <c r="A79" s="20"/>
      <c r="B79" s="19"/>
      <c r="C79" s="19"/>
      <c r="D79" s="19"/>
      <c r="E79" s="19"/>
      <c r="F79" s="19"/>
    </row>
    <row r="80" spans="1:6" ht="23.25" customHeight="1" x14ac:dyDescent="0.2">
      <c r="A80" s="25" t="s">
        <v>60</v>
      </c>
    </row>
    <row r="81" spans="1:6" ht="23.1" customHeight="1" x14ac:dyDescent="0.2"/>
    <row r="82" spans="1:6" ht="23.25" customHeight="1" x14ac:dyDescent="0.2">
      <c r="A82" s="30" t="s">
        <v>55</v>
      </c>
    </row>
    <row r="83" spans="1:6" ht="13.7" customHeight="1" x14ac:dyDescent="0.2">
      <c r="A83" s="20"/>
      <c r="B83" s="19"/>
      <c r="C83" s="19"/>
      <c r="D83" s="19"/>
      <c r="E83" s="19"/>
      <c r="F83" s="19"/>
    </row>
    <row r="84" spans="1:6" ht="19.5" customHeight="1" x14ac:dyDescent="0.2">
      <c r="A84" s="25" t="s">
        <v>56</v>
      </c>
    </row>
    <row r="85" spans="1:6" ht="19.5" customHeight="1" x14ac:dyDescent="0.2">
      <c r="A85" s="25" t="s">
        <v>77</v>
      </c>
    </row>
    <row r="86" spans="1:6" ht="19.5" customHeight="1" x14ac:dyDescent="0.2">
      <c r="A86" s="25" t="s">
        <v>84</v>
      </c>
    </row>
    <row r="87" spans="1:6" ht="19.5" customHeight="1" x14ac:dyDescent="0.2">
      <c r="A87" s="25" t="s">
        <v>62</v>
      </c>
    </row>
    <row r="88" spans="1:6" ht="19.5" customHeight="1" x14ac:dyDescent="0.2">
      <c r="A88" s="25" t="s">
        <v>63</v>
      </c>
    </row>
    <row r="89" spans="1:6" ht="19.5" customHeight="1" x14ac:dyDescent="0.2">
      <c r="A89" s="25" t="s">
        <v>64</v>
      </c>
    </row>
    <row r="90" spans="1:6" ht="13.7" customHeight="1" x14ac:dyDescent="0.2">
      <c r="A90" s="20"/>
      <c r="B90" s="19"/>
      <c r="C90" s="19"/>
      <c r="D90" s="19"/>
      <c r="E90" s="19"/>
      <c r="F90" s="19"/>
    </row>
    <row r="91" spans="1:6" ht="23.25" customHeight="1" x14ac:dyDescent="0.2">
      <c r="A91" s="25" t="s">
        <v>57</v>
      </c>
    </row>
    <row r="92" spans="1:6" ht="23.25" customHeight="1" x14ac:dyDescent="0.2">
      <c r="A92" s="25"/>
    </row>
    <row r="93" spans="1:6" ht="23.1" customHeight="1" x14ac:dyDescent="0.2">
      <c r="A93" s="25"/>
    </row>
    <row r="94" spans="1:6" ht="23.25" customHeight="1" x14ac:dyDescent="0.2">
      <c r="A94" s="31" t="s">
        <v>58</v>
      </c>
      <c r="B94" s="60"/>
      <c r="C94" s="60"/>
      <c r="D94" s="60"/>
    </row>
    <row r="95" spans="1:6" ht="23.25" customHeight="1" x14ac:dyDescent="0.2">
      <c r="A95" s="31"/>
    </row>
    <row r="96" spans="1:6" ht="23.25" customHeight="1" x14ac:dyDescent="0.2">
      <c r="A96" s="31" t="s">
        <v>59</v>
      </c>
      <c r="B96" s="60"/>
      <c r="C96" s="60"/>
      <c r="D96" s="60"/>
      <c r="E96" s="1"/>
    </row>
    <row r="97" spans="1:1" ht="23.1" customHeight="1" x14ac:dyDescent="0.2">
      <c r="A97" s="25"/>
    </row>
    <row r="98" spans="1:1" ht="19.149999999999999" customHeight="1" x14ac:dyDescent="0.2">
      <c r="A98" s="46" t="s">
        <v>71</v>
      </c>
    </row>
    <row r="99" spans="1:1" ht="19.149999999999999" customHeight="1" x14ac:dyDescent="0.2">
      <c r="A99" s="46" t="s">
        <v>72</v>
      </c>
    </row>
  </sheetData>
  <sheetProtection selectLockedCells="1"/>
  <protectedRanges>
    <protectedRange sqref="A75:A78" name="Beilagen 2"/>
    <protectedRange sqref="D60:E61 D57:E57 D48:E48 F45 D50:E55" name="Einkommensberechnung"/>
    <protectedRange sqref="B18:F28" name="Personalien"/>
    <protectedRange sqref="B68:E70" name="Zahlungsverbindung"/>
    <protectedRange sqref="B35:E41" name="Kinder"/>
  </protectedRanges>
  <mergeCells count="58">
    <mergeCell ref="B17:D17"/>
    <mergeCell ref="B18:D18"/>
    <mergeCell ref="A8:F8"/>
    <mergeCell ref="A10:F10"/>
    <mergeCell ref="E17:F17"/>
    <mergeCell ref="E18:F18"/>
    <mergeCell ref="E1:E4"/>
    <mergeCell ref="F1:F4"/>
    <mergeCell ref="E25:F25"/>
    <mergeCell ref="E24:F24"/>
    <mergeCell ref="E23:F23"/>
    <mergeCell ref="E22:F22"/>
    <mergeCell ref="E21:F21"/>
    <mergeCell ref="E20:F20"/>
    <mergeCell ref="E19:F19"/>
    <mergeCell ref="D49:E49"/>
    <mergeCell ref="A45:B45"/>
    <mergeCell ref="B19:D19"/>
    <mergeCell ref="B20:D20"/>
    <mergeCell ref="B21:D21"/>
    <mergeCell ref="B22:D22"/>
    <mergeCell ref="B23:D23"/>
    <mergeCell ref="B41:C41"/>
    <mergeCell ref="E27:F27"/>
    <mergeCell ref="E26:F26"/>
    <mergeCell ref="E28:F28"/>
    <mergeCell ref="B24:D24"/>
    <mergeCell ref="B25:D25"/>
    <mergeCell ref="B26:D26"/>
    <mergeCell ref="B27:D27"/>
    <mergeCell ref="B28:D28"/>
    <mergeCell ref="A47:C47"/>
    <mergeCell ref="A56:C56"/>
    <mergeCell ref="B48:C48"/>
    <mergeCell ref="A49:C49"/>
    <mergeCell ref="B50:C50"/>
    <mergeCell ref="B51:C51"/>
    <mergeCell ref="B94:D94"/>
    <mergeCell ref="B96:D96"/>
    <mergeCell ref="B55:C55"/>
    <mergeCell ref="B52:C52"/>
    <mergeCell ref="B53:C53"/>
    <mergeCell ref="A63:E63"/>
    <mergeCell ref="A64:F64"/>
    <mergeCell ref="A59:C59"/>
    <mergeCell ref="B60:C60"/>
    <mergeCell ref="B61:C61"/>
    <mergeCell ref="D56:E56"/>
    <mergeCell ref="B57:C57"/>
    <mergeCell ref="B54:C54"/>
    <mergeCell ref="A68:F70"/>
    <mergeCell ref="B39:C39"/>
    <mergeCell ref="B40:C40"/>
    <mergeCell ref="B34:C34"/>
    <mergeCell ref="B35:C35"/>
    <mergeCell ref="B36:C36"/>
    <mergeCell ref="B37:C37"/>
    <mergeCell ref="B38:C38"/>
  </mergeCells>
  <printOptions horizontalCentered="1"/>
  <pageMargins left="0.51181102362204722" right="0.51181102362204722" top="0.59055118110236227" bottom="0.59055118110236227" header="0.31496062992125984" footer="0.31496062992125984"/>
  <pageSetup paperSize="9" scale="55" fitToHeight="2" orientation="portrait" r:id="rId1"/>
  <headerFooter alignWithMargins="0"/>
  <rowBreaks count="1" manualBreakCount="1">
    <brk id="42"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from>
                    <xdr:col>0</xdr:col>
                    <xdr:colOff>95250</xdr:colOff>
                    <xdr:row>75</xdr:row>
                    <xdr:rowOff>38100</xdr:rowOff>
                  </from>
                  <to>
                    <xdr:col>0</xdr:col>
                    <xdr:colOff>323850</xdr:colOff>
                    <xdr:row>75</xdr:row>
                    <xdr:rowOff>257175</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0</xdr:col>
                    <xdr:colOff>95250</xdr:colOff>
                    <xdr:row>76</xdr:row>
                    <xdr:rowOff>38100</xdr:rowOff>
                  </from>
                  <to>
                    <xdr:col>0</xdr:col>
                    <xdr:colOff>323850</xdr:colOff>
                    <xdr:row>76</xdr:row>
                    <xdr:rowOff>257175</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0</xdr:col>
                    <xdr:colOff>95250</xdr:colOff>
                    <xdr:row>77</xdr:row>
                    <xdr:rowOff>38100</xdr:rowOff>
                  </from>
                  <to>
                    <xdr:col>0</xdr:col>
                    <xdr:colOff>323850</xdr:colOff>
                    <xdr:row>77</xdr:row>
                    <xdr:rowOff>257175</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1</xdr:col>
                    <xdr:colOff>171450</xdr:colOff>
                    <xdr:row>36</xdr:row>
                    <xdr:rowOff>47625</xdr:rowOff>
                  </from>
                  <to>
                    <xdr:col>1</xdr:col>
                    <xdr:colOff>381000</xdr:colOff>
                    <xdr:row>36</xdr:row>
                    <xdr:rowOff>276225</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1</xdr:col>
                    <xdr:colOff>1076325</xdr:colOff>
                    <xdr:row>36</xdr:row>
                    <xdr:rowOff>57150</xdr:rowOff>
                  </from>
                  <to>
                    <xdr:col>2</xdr:col>
                    <xdr:colOff>123825</xdr:colOff>
                    <xdr:row>36</xdr:row>
                    <xdr:rowOff>276225</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3</xdr:col>
                    <xdr:colOff>161925</xdr:colOff>
                    <xdr:row>36</xdr:row>
                    <xdr:rowOff>57150</xdr:rowOff>
                  </from>
                  <to>
                    <xdr:col>3</xdr:col>
                    <xdr:colOff>371475</xdr:colOff>
                    <xdr:row>36</xdr:row>
                    <xdr:rowOff>266700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3</xdr:col>
                    <xdr:colOff>1076325</xdr:colOff>
                    <xdr:row>36</xdr:row>
                    <xdr:rowOff>66675</xdr:rowOff>
                  </from>
                  <to>
                    <xdr:col>3</xdr:col>
                    <xdr:colOff>1295400</xdr:colOff>
                    <xdr:row>36</xdr:row>
                    <xdr:rowOff>266700</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4</xdr:col>
                    <xdr:colOff>190500</xdr:colOff>
                    <xdr:row>36</xdr:row>
                    <xdr:rowOff>66675</xdr:rowOff>
                  </from>
                  <to>
                    <xdr:col>4</xdr:col>
                    <xdr:colOff>400050</xdr:colOff>
                    <xdr:row>36</xdr:row>
                    <xdr:rowOff>257175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4</xdr:col>
                    <xdr:colOff>1076325</xdr:colOff>
                    <xdr:row>36</xdr:row>
                    <xdr:rowOff>76200</xdr:rowOff>
                  </from>
                  <to>
                    <xdr:col>4</xdr:col>
                    <xdr:colOff>1295400</xdr:colOff>
                    <xdr:row>36</xdr:row>
                    <xdr:rowOff>257175</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0</xdr:col>
                    <xdr:colOff>95250</xdr:colOff>
                    <xdr:row>74</xdr:row>
                    <xdr:rowOff>38100</xdr:rowOff>
                  </from>
                  <to>
                    <xdr:col>0</xdr:col>
                    <xdr:colOff>323850</xdr:colOff>
                    <xdr:row>74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workbookViewId="0"/>
  </sheetViews>
  <sheetFormatPr baseColWidth="10" defaultColWidth="11.42578125" defaultRowHeight="12.75" x14ac:dyDescent="0.2"/>
  <cols>
    <col min="1" max="1" width="15" bestFit="1" customWidth="1"/>
    <col min="2" max="2" width="15.42578125" bestFit="1" customWidth="1"/>
    <col min="3" max="4" width="11.28515625" bestFit="1" customWidth="1"/>
    <col min="5" max="5" width="14.28515625" customWidth="1"/>
    <col min="6" max="6" width="17" bestFit="1" customWidth="1"/>
  </cols>
  <sheetData>
    <row r="1" spans="1:6" ht="15" x14ac:dyDescent="0.25">
      <c r="A1" s="16" t="s">
        <v>30</v>
      </c>
      <c r="B1" s="16" t="s">
        <v>31</v>
      </c>
      <c r="C1" s="16" t="s">
        <v>32</v>
      </c>
      <c r="D1" s="16" t="s">
        <v>33</v>
      </c>
      <c r="E1" s="16" t="s">
        <v>0</v>
      </c>
      <c r="F1" s="16" t="s">
        <v>1</v>
      </c>
    </row>
    <row r="2" spans="1:6" x14ac:dyDescent="0.2">
      <c r="A2" s="17">
        <v>-200000</v>
      </c>
      <c r="B2" s="17">
        <v>40000</v>
      </c>
      <c r="C2" s="18">
        <f>D2-1.3</f>
        <v>0.7</v>
      </c>
      <c r="D2" s="18">
        <v>2</v>
      </c>
      <c r="E2" s="18">
        <f>A3</f>
        <v>40001</v>
      </c>
      <c r="F2" s="18">
        <f>B3</f>
        <v>50000</v>
      </c>
    </row>
    <row r="3" spans="1:6" x14ac:dyDescent="0.2">
      <c r="A3" s="17">
        <v>40001</v>
      </c>
      <c r="B3" s="17">
        <v>50000</v>
      </c>
      <c r="C3" s="18">
        <f t="shared" ref="C3:C14" si="0">D3-1.3</f>
        <v>1.4999999999999998</v>
      </c>
      <c r="D3" s="18">
        <v>2.8</v>
      </c>
      <c r="E3" s="18">
        <f t="shared" ref="E3:E14" si="1">A4</f>
        <v>50001</v>
      </c>
      <c r="F3" s="18">
        <f>B4</f>
        <v>60000</v>
      </c>
    </row>
    <row r="4" spans="1:6" x14ac:dyDescent="0.2">
      <c r="A4" s="17">
        <f>B3+1</f>
        <v>50001</v>
      </c>
      <c r="B4" s="17">
        <v>60000</v>
      </c>
      <c r="C4" s="18">
        <f t="shared" si="0"/>
        <v>2.2999999999999998</v>
      </c>
      <c r="D4" s="18">
        <v>3.6</v>
      </c>
      <c r="E4" s="18">
        <f t="shared" si="1"/>
        <v>60001</v>
      </c>
      <c r="F4" s="18">
        <f t="shared" ref="F4:F14" si="2">B5</f>
        <v>70000</v>
      </c>
    </row>
    <row r="5" spans="1:6" x14ac:dyDescent="0.2">
      <c r="A5" s="17">
        <f t="shared" ref="A5:A14" si="3">B4+1</f>
        <v>60001</v>
      </c>
      <c r="B5" s="17">
        <v>70000</v>
      </c>
      <c r="C5" s="18">
        <f t="shared" si="0"/>
        <v>3.1000000000000005</v>
      </c>
      <c r="D5" s="18">
        <v>4.4000000000000004</v>
      </c>
      <c r="E5" s="18">
        <f t="shared" si="1"/>
        <v>70001</v>
      </c>
      <c r="F5" s="18">
        <f t="shared" si="2"/>
        <v>80000</v>
      </c>
    </row>
    <row r="6" spans="1:6" x14ac:dyDescent="0.2">
      <c r="A6" s="17">
        <f t="shared" si="3"/>
        <v>70001</v>
      </c>
      <c r="B6" s="17">
        <v>80000</v>
      </c>
      <c r="C6" s="18">
        <f t="shared" si="0"/>
        <v>3.9000000000000004</v>
      </c>
      <c r="D6" s="18">
        <v>5.2</v>
      </c>
      <c r="E6" s="18">
        <f t="shared" si="1"/>
        <v>80001</v>
      </c>
      <c r="F6" s="18">
        <f t="shared" si="2"/>
        <v>90000</v>
      </c>
    </row>
    <row r="7" spans="1:6" x14ac:dyDescent="0.2">
      <c r="A7" s="17">
        <f t="shared" si="3"/>
        <v>80001</v>
      </c>
      <c r="B7" s="17">
        <v>90000</v>
      </c>
      <c r="C7" s="18">
        <f t="shared" si="0"/>
        <v>4.7</v>
      </c>
      <c r="D7" s="18">
        <v>6</v>
      </c>
      <c r="E7" s="18">
        <f t="shared" si="1"/>
        <v>90001</v>
      </c>
      <c r="F7" s="18">
        <f t="shared" si="2"/>
        <v>100000</v>
      </c>
    </row>
    <row r="8" spans="1:6" x14ac:dyDescent="0.2">
      <c r="A8" s="17">
        <f t="shared" si="3"/>
        <v>90001</v>
      </c>
      <c r="B8" s="17">
        <v>100000</v>
      </c>
      <c r="C8" s="18">
        <f t="shared" si="0"/>
        <v>5.5</v>
      </c>
      <c r="D8" s="18">
        <v>6.8</v>
      </c>
      <c r="E8" s="18">
        <f t="shared" si="1"/>
        <v>100001</v>
      </c>
      <c r="F8" s="18">
        <f t="shared" si="2"/>
        <v>110000</v>
      </c>
    </row>
    <row r="9" spans="1:6" x14ac:dyDescent="0.2">
      <c r="A9" s="17">
        <f t="shared" si="3"/>
        <v>100001</v>
      </c>
      <c r="B9" s="17">
        <v>110000</v>
      </c>
      <c r="C9" s="18">
        <f t="shared" si="0"/>
        <v>6.3</v>
      </c>
      <c r="D9" s="18">
        <v>7.6</v>
      </c>
      <c r="E9" s="18">
        <f t="shared" si="1"/>
        <v>110001</v>
      </c>
      <c r="F9" s="18">
        <f t="shared" si="2"/>
        <v>120000</v>
      </c>
    </row>
    <row r="10" spans="1:6" x14ac:dyDescent="0.2">
      <c r="A10" s="17">
        <f t="shared" si="3"/>
        <v>110001</v>
      </c>
      <c r="B10" s="17">
        <v>120000</v>
      </c>
      <c r="C10" s="18">
        <f t="shared" si="0"/>
        <v>7.1000000000000005</v>
      </c>
      <c r="D10" s="18">
        <v>8.4</v>
      </c>
      <c r="E10" s="18">
        <f t="shared" si="1"/>
        <v>120001</v>
      </c>
      <c r="F10" s="18">
        <f t="shared" si="2"/>
        <v>130000</v>
      </c>
    </row>
    <row r="11" spans="1:6" x14ac:dyDescent="0.2">
      <c r="A11" s="17">
        <f t="shared" si="3"/>
        <v>120001</v>
      </c>
      <c r="B11" s="17">
        <v>130000</v>
      </c>
      <c r="C11" s="18">
        <f t="shared" si="0"/>
        <v>7.8999999999999995</v>
      </c>
      <c r="D11" s="18">
        <v>9.1999999999999993</v>
      </c>
      <c r="E11" s="18">
        <f t="shared" si="1"/>
        <v>130001</v>
      </c>
      <c r="F11" s="18">
        <f t="shared" si="2"/>
        <v>140000</v>
      </c>
    </row>
    <row r="12" spans="1:6" x14ac:dyDescent="0.2">
      <c r="A12" s="17">
        <f t="shared" si="3"/>
        <v>130001</v>
      </c>
      <c r="B12" s="17">
        <v>140000</v>
      </c>
      <c r="C12" s="18">
        <f t="shared" si="0"/>
        <v>8.6999999999999993</v>
      </c>
      <c r="D12" s="18">
        <v>10</v>
      </c>
      <c r="E12" s="18">
        <f t="shared" si="1"/>
        <v>140001</v>
      </c>
      <c r="F12" s="18">
        <f t="shared" si="2"/>
        <v>150000</v>
      </c>
    </row>
    <row r="13" spans="1:6" x14ac:dyDescent="0.2">
      <c r="A13" s="17">
        <f t="shared" si="3"/>
        <v>140001</v>
      </c>
      <c r="B13" s="17">
        <v>150000</v>
      </c>
      <c r="C13" s="18">
        <f t="shared" si="0"/>
        <v>9.5</v>
      </c>
      <c r="D13" s="18">
        <v>10.8</v>
      </c>
      <c r="E13" s="18">
        <f t="shared" si="1"/>
        <v>150001</v>
      </c>
      <c r="F13" s="18">
        <f t="shared" si="2"/>
        <v>10000000</v>
      </c>
    </row>
    <row r="14" spans="1:6" x14ac:dyDescent="0.2">
      <c r="A14" s="17">
        <f t="shared" si="3"/>
        <v>150001</v>
      </c>
      <c r="B14" s="17">
        <v>10000000</v>
      </c>
      <c r="C14" s="18">
        <f t="shared" si="0"/>
        <v>10.399999999999999</v>
      </c>
      <c r="D14" s="18">
        <v>11.7</v>
      </c>
      <c r="E14" s="18">
        <f t="shared" si="1"/>
        <v>0</v>
      </c>
      <c r="F14" s="18">
        <f t="shared" si="2"/>
        <v>0</v>
      </c>
    </row>
    <row r="15" spans="1:6" x14ac:dyDescent="0.2">
      <c r="A15" s="17"/>
      <c r="B15" s="17"/>
      <c r="C15" s="18"/>
      <c r="D15" s="18"/>
      <c r="E15" s="18"/>
      <c r="F15" s="18"/>
    </row>
    <row r="16" spans="1:6" x14ac:dyDescent="0.2">
      <c r="A16" s="17"/>
      <c r="B16" s="17"/>
      <c r="C16" s="18"/>
      <c r="D16" s="18"/>
      <c r="E16" s="18"/>
      <c r="F16" s="18"/>
    </row>
    <row r="17" spans="5:6" x14ac:dyDescent="0.2">
      <c r="E17" s="18"/>
      <c r="F17" s="18"/>
    </row>
  </sheetData>
  <sheetProtection algorithmName="SHA-512" hashValue="1ybsC2XpOKhJ6RmVxvct8ZNt0qpKk5TWJr2KpBBTAE/6gJtpln6DoIu3omoTZcX6I0RWYMGwae7GZKGjORlfKw==" saltValue="fN7zScOJhSCSUYVwOu4ej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Subventionsgesuch KITA</vt:lpstr>
      <vt:lpstr>Tarife</vt:lpstr>
      <vt:lpstr>'Subventionsgesuch KITA'!Druckbereich</vt:lpstr>
    </vt:vector>
  </TitlesOfParts>
  <Company>EPFL, CH-1015 Lausanne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Association mamans de jour</dc:creator>
  <cp:lastModifiedBy>Bartosz Biszczanik</cp:lastModifiedBy>
  <cp:lastPrinted>2026-07-20T15:07:52Z</cp:lastPrinted>
  <dcterms:created xsi:type="dcterms:W3CDTF">1999-11-16T12:08:08Z</dcterms:created>
  <dcterms:modified xsi:type="dcterms:W3CDTF">2026-08-11T13:02:35Z</dcterms:modified>
</cp:coreProperties>
</file>